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O:\FDZ-Archiv\Enddaten\BIBB-Qualifizierungspanel\"/>
    </mc:Choice>
  </mc:AlternateContent>
  <xr:revisionPtr revIDLastSave="0" documentId="8_{48AF29F8-51AD-4F12-A579-C34378494079}" xr6:coauthVersionLast="47" xr6:coauthVersionMax="47" xr10:uidLastSave="{00000000-0000-0000-0000-000000000000}"/>
  <bookViews>
    <workbookView xWindow="-120" yWindow="-120" windowWidth="29040" windowHeight="15840" tabRatio="890" xr2:uid="{00000000-000D-0000-FFFF-FFFF00000000}"/>
  </bookViews>
  <sheets>
    <sheet name="Inhalt" sheetId="9" r:id="rId1"/>
    <sheet name="Themenschwerpunkte 1" sheetId="1" r:id="rId2"/>
    <sheet name=" Neuerungen 2" sheetId="18" r:id="rId3"/>
    <sheet name="Stichproben 3" sheetId="2" r:id="rId4"/>
    <sheet name="Rücklauf 4" sheetId="3" r:id="rId5"/>
    <sheet name="Gewichtung Betriebe 5" sheetId="5" r:id="rId6"/>
    <sheet name="Gewichtung Beschäftigte 6" sheetId="10" r:id="rId7"/>
    <sheet name="Fälle Paneldatensatz 7" sheetId="6" r:id="rId8"/>
    <sheet name="Panelfragen 8" sheetId="21" r:id="rId9"/>
    <sheet name="Orgavariablen 9" sheetId="11" r:id="rId10"/>
    <sheet name="Branche 10" sheetId="8" r:id="rId11"/>
    <sheet name="Generierung 11" sheetId="12" r:id="rId12"/>
    <sheet name="Kürzel 12" sheetId="14" r:id="rId13"/>
    <sheet name="Strukturvariablen 13" sheetId="15" r:id="rId14"/>
    <sheet name="Fehlende Werte 14" sheetId="13" r:id="rId15"/>
    <sheet name="Filterführung 15" sheetId="17" r:id="rId16"/>
    <sheet name="Hinweis einzelne Variablen 16" sheetId="19" r:id="rId17"/>
  </sheets>
  <definedNames>
    <definedName name="_ftn1" localSheetId="4">'Rücklauf 4'!#REF!</definedName>
    <definedName name="_ftn2" localSheetId="4">'Rücklauf 4'!#REF!</definedName>
    <definedName name="_ftnref1" localSheetId="4">'Rücklauf 4'!#REF!</definedName>
    <definedName name="_ftnref2" localSheetId="4">'Rücklauf 4'!#REF!</definedName>
    <definedName name="_xlnm.Print_Titles" localSheetId="4">'Rücklauf 4'!$C:$C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D29" i="10" l="1"/>
  <c r="CE14" i="10" s="1"/>
  <c r="CB29" i="10"/>
  <c r="CC11" i="10" s="1"/>
  <c r="CB29" i="5"/>
  <c r="CC9" i="5" s="1"/>
  <c r="CE22" i="10" l="1"/>
  <c r="CE12" i="10"/>
  <c r="CC20" i="10"/>
  <c r="CC10" i="10"/>
  <c r="CC27" i="10"/>
  <c r="CC18" i="10"/>
  <c r="CC9" i="10"/>
  <c r="CE21" i="10"/>
  <c r="CE11" i="10"/>
  <c r="CE10" i="10"/>
  <c r="CE27" i="10"/>
  <c r="CE18" i="10"/>
  <c r="CE9" i="10"/>
  <c r="CE17" i="10"/>
  <c r="CC17" i="10"/>
  <c r="CC28" i="10"/>
  <c r="CE29" i="10"/>
  <c r="CC14" i="10"/>
  <c r="CE28" i="10"/>
  <c r="CE16" i="10"/>
  <c r="CC16" i="10"/>
  <c r="CC24" i="10"/>
  <c r="CC22" i="10"/>
  <c r="CC12" i="10"/>
  <c r="CE25" i="10"/>
  <c r="CE15" i="10"/>
  <c r="CC29" i="10"/>
  <c r="CE20" i="10"/>
  <c r="CC25" i="10"/>
  <c r="CC15" i="10"/>
  <c r="CC21" i="10"/>
  <c r="CE24" i="10"/>
  <c r="CC20" i="5"/>
  <c r="CC29" i="5"/>
  <c r="CC28" i="5"/>
  <c r="CC24" i="5"/>
  <c r="CC22" i="5"/>
  <c r="CC21" i="5"/>
  <c r="CC18" i="5"/>
  <c r="CC14" i="5"/>
  <c r="CC11" i="5"/>
  <c r="CC17" i="5"/>
  <c r="CC16" i="5"/>
  <c r="CC12" i="5"/>
  <c r="CC25" i="5"/>
  <c r="CC27" i="5"/>
  <c r="CC15" i="5"/>
  <c r="CC10" i="5"/>
  <c r="N12" i="3"/>
  <c r="N5" i="3"/>
  <c r="N6" i="3"/>
  <c r="N7" i="3"/>
  <c r="M5" i="3"/>
  <c r="M6" i="3"/>
  <c r="M7" i="3"/>
  <c r="N8" i="3"/>
  <c r="M8" i="3"/>
  <c r="J8" i="3"/>
  <c r="G8" i="3" s="1"/>
  <c r="N9" i="3"/>
  <c r="J9" i="3"/>
  <c r="G9" i="3" s="1"/>
  <c r="M9" i="3" s="1"/>
  <c r="N10" i="3"/>
  <c r="J10" i="3"/>
  <c r="G10" i="3" s="1"/>
  <c r="M10" i="3" s="1"/>
  <c r="N11" i="3"/>
  <c r="G11" i="3"/>
  <c r="M11" i="3" s="1"/>
  <c r="G12" i="3"/>
  <c r="M12" i="3" s="1"/>
  <c r="N13" i="3"/>
  <c r="G13" i="3"/>
  <c r="M13" i="3" s="1"/>
  <c r="N14" i="3"/>
  <c r="M14" i="3"/>
  <c r="N15" i="3"/>
  <c r="M15" i="3"/>
  <c r="N16" i="3"/>
  <c r="M16" i="3"/>
  <c r="N17" i="3"/>
  <c r="M17" i="3"/>
  <c r="N18" i="3"/>
  <c r="G18" i="3"/>
  <c r="M18" i="3" s="1"/>
  <c r="N19" i="3"/>
  <c r="G19" i="3"/>
  <c r="M19" i="3" s="1"/>
  <c r="N20" i="3"/>
  <c r="M20" i="3"/>
  <c r="M21" i="3"/>
  <c r="D21" i="3"/>
  <c r="M22" i="3"/>
  <c r="D22" i="3"/>
  <c r="M23" i="3"/>
  <c r="G24" i="3"/>
  <c r="M24" i="3" s="1"/>
  <c r="D24" i="3"/>
  <c r="G25" i="3"/>
  <c r="M25" i="3" s="1"/>
  <c r="D25" i="3"/>
  <c r="M26" i="3"/>
  <c r="M27" i="3"/>
  <c r="N28" i="3"/>
  <c r="M28" i="3"/>
  <c r="N29" i="3"/>
  <c r="M29" i="3"/>
  <c r="N30" i="3"/>
  <c r="M30" i="3"/>
  <c r="N31" i="3"/>
  <c r="M31" i="3"/>
  <c r="N32" i="3"/>
  <c r="M32" i="3"/>
  <c r="N33" i="3"/>
  <c r="M33" i="3"/>
  <c r="N34" i="3"/>
  <c r="M34" i="3"/>
  <c r="N35" i="3"/>
  <c r="M35" i="3"/>
  <c r="N36" i="3"/>
  <c r="M36" i="3"/>
  <c r="N37" i="3"/>
  <c r="M37" i="3"/>
  <c r="N38" i="3"/>
  <c r="M38" i="3"/>
  <c r="N39" i="3"/>
  <c r="M39" i="3"/>
  <c r="N40" i="3"/>
  <c r="M40" i="3"/>
  <c r="N41" i="3"/>
  <c r="M41" i="3"/>
  <c r="N42" i="3"/>
  <c r="M42" i="3"/>
  <c r="D20" i="3" l="1"/>
  <c r="BW25" i="5"/>
  <c r="BW24" i="5"/>
  <c r="BZ29" i="10" l="1"/>
  <c r="CA28" i="10" s="1"/>
  <c r="CA18" i="10" l="1"/>
  <c r="CA17" i="10"/>
  <c r="CA16" i="10"/>
  <c r="CA11" i="10"/>
  <c r="CA9" i="10"/>
  <c r="CA14" i="10"/>
  <c r="CA15" i="10"/>
  <c r="CA24" i="10"/>
  <c r="CA21" i="10"/>
  <c r="CA25" i="10"/>
  <c r="CA10" i="10"/>
  <c r="CA8" i="10"/>
  <c r="CA20" i="10"/>
  <c r="CA27" i="10"/>
  <c r="CA29" i="10" s="1"/>
  <c r="CA22" i="10"/>
  <c r="CA12" i="10"/>
  <c r="CA19" i="10"/>
  <c r="BT29" i="10" l="1"/>
  <c r="BU16" i="10" s="1"/>
  <c r="BU25" i="10" l="1"/>
  <c r="BU21" i="10"/>
  <c r="BU20" i="10"/>
  <c r="BU18" i="10"/>
  <c r="BU11" i="10"/>
  <c r="BU17" i="10"/>
  <c r="BU27" i="10"/>
  <c r="BU29" i="10" s="1"/>
  <c r="BU12" i="10"/>
  <c r="BU9" i="10"/>
  <c r="BU15" i="10"/>
  <c r="BU8" i="10"/>
  <c r="BU10" i="10"/>
  <c r="BU14" i="10"/>
  <c r="BU24" i="10"/>
  <c r="BU22" i="10"/>
  <c r="BU28" i="10"/>
  <c r="BY29" i="10"/>
  <c r="BW29" i="10"/>
  <c r="BX29" i="10"/>
  <c r="BV29" i="10"/>
  <c r="BS29" i="10"/>
  <c r="BQ29" i="10"/>
  <c r="BP29" i="10"/>
  <c r="BY29" i="5"/>
  <c r="BX29" i="5"/>
  <c r="CA29" i="5"/>
  <c r="BZ29" i="5"/>
  <c r="BW29" i="5"/>
  <c r="BV29" i="5"/>
  <c r="BU29" i="5"/>
  <c r="BT29" i="5"/>
  <c r="BS29" i="5"/>
  <c r="BR29" i="5"/>
  <c r="BQ29" i="5"/>
  <c r="BP29" i="5"/>
  <c r="BO15" i="10" l="1"/>
  <c r="BO9" i="10"/>
  <c r="BO10" i="10"/>
  <c r="BO11" i="10"/>
  <c r="BO12" i="10"/>
  <c r="BO8" i="10"/>
  <c r="BN29" i="10"/>
  <c r="BO20" i="10" s="1"/>
  <c r="BM29" i="10"/>
  <c r="BL29" i="10"/>
  <c r="BK29" i="10"/>
  <c r="BJ29" i="10"/>
  <c r="BO29" i="5"/>
  <c r="BN29" i="5"/>
  <c r="BM29" i="5"/>
  <c r="BL29" i="5"/>
  <c r="BK29" i="5"/>
  <c r="BJ29" i="5"/>
  <c r="BO24" i="10" l="1"/>
  <c r="BO25" i="10"/>
  <c r="BO14" i="10"/>
  <c r="BO18" i="10"/>
  <c r="BO17" i="10"/>
  <c r="BO22" i="10"/>
  <c r="BO27" i="10"/>
  <c r="BO21" i="10"/>
  <c r="BO28" i="10"/>
  <c r="BO29" i="10" l="1"/>
  <c r="BI29" i="10" l="1"/>
  <c r="BH29" i="10"/>
  <c r="BG29" i="10"/>
  <c r="BF29" i="10"/>
  <c r="BE29" i="10"/>
  <c r="BD29" i="10"/>
  <c r="BI29" i="5" l="1"/>
  <c r="BH29" i="5"/>
  <c r="BG29" i="5"/>
  <c r="BE29" i="5"/>
  <c r="BD29" i="5"/>
  <c r="BC28" i="10" l="1"/>
  <c r="BC27" i="10"/>
  <c r="BC29" i="10" s="1"/>
  <c r="BC25" i="10"/>
  <c r="BC24" i="10"/>
  <c r="BC15" i="10"/>
  <c r="BC16" i="10"/>
  <c r="BC17" i="10"/>
  <c r="BC18" i="10"/>
  <c r="BC20" i="10"/>
  <c r="BC21" i="10"/>
  <c r="BC22" i="10"/>
  <c r="BC14" i="10"/>
  <c r="BC9" i="10"/>
  <c r="BC10" i="10"/>
  <c r="BC11" i="10"/>
  <c r="BC12" i="10"/>
  <c r="BC8" i="10"/>
  <c r="AW8" i="10"/>
  <c r="AW28" i="10"/>
  <c r="AW27" i="10"/>
  <c r="AW25" i="10"/>
  <c r="AW24" i="10"/>
  <c r="AW15" i="10"/>
  <c r="AW16" i="10"/>
  <c r="AW17" i="10"/>
  <c r="AW18" i="10"/>
  <c r="AW20" i="10"/>
  <c r="AW21" i="10"/>
  <c r="AW22" i="10"/>
  <c r="AW14" i="10"/>
  <c r="AW10" i="10"/>
  <c r="AW11" i="10"/>
  <c r="AW12" i="10"/>
  <c r="AW9" i="10"/>
  <c r="AW29" i="10" l="1"/>
  <c r="BA29" i="10"/>
  <c r="AZ29" i="10"/>
  <c r="AY29" i="10"/>
  <c r="AX29" i="10"/>
  <c r="BC29" i="5"/>
  <c r="BB29" i="5"/>
  <c r="BA29" i="5"/>
  <c r="AZ29" i="5"/>
  <c r="AY29" i="5"/>
  <c r="AX29" i="5"/>
  <c r="AP29" i="10" l="1"/>
  <c r="AQ27" i="10" s="1"/>
  <c r="AN29" i="10"/>
  <c r="AM29" i="10"/>
  <c r="AL29" i="10"/>
  <c r="AO29" i="10"/>
  <c r="AQ17" i="10" l="1"/>
  <c r="AQ18" i="10"/>
  <c r="AQ11" i="10"/>
  <c r="AQ24" i="10"/>
  <c r="AQ15" i="10"/>
  <c r="AQ25" i="10"/>
  <c r="AQ12" i="10"/>
  <c r="AQ21" i="10"/>
  <c r="AQ14" i="10"/>
  <c r="AQ9" i="10"/>
  <c r="AQ16" i="10"/>
  <c r="AQ10" i="10"/>
  <c r="AQ22" i="10"/>
  <c r="AQ20" i="10"/>
  <c r="AQ28" i="10"/>
  <c r="AQ29" i="10" s="1"/>
  <c r="W25" i="5"/>
  <c r="W24" i="5"/>
  <c r="W15" i="5"/>
  <c r="W16" i="5"/>
  <c r="W17" i="5"/>
  <c r="W18" i="5"/>
  <c r="W19" i="5"/>
  <c r="W20" i="5"/>
  <c r="W21" i="5"/>
  <c r="W22" i="5"/>
  <c r="W14" i="5"/>
  <c r="W10" i="5"/>
  <c r="W11" i="5"/>
  <c r="W12" i="5"/>
  <c r="W9" i="5"/>
  <c r="AJ29" i="10"/>
  <c r="AK25" i="10" l="1"/>
  <c r="AK9" i="10"/>
  <c r="AK14" i="10"/>
  <c r="AK20" i="10"/>
  <c r="AK15" i="10"/>
  <c r="AK27" i="10"/>
  <c r="AK12" i="10"/>
  <c r="AK16" i="10"/>
  <c r="AK11" i="10"/>
  <c r="AK22" i="10"/>
  <c r="AK18" i="10"/>
  <c r="AK24" i="10"/>
  <c r="AK28" i="10"/>
  <c r="AK10" i="10"/>
  <c r="AK21" i="10"/>
  <c r="AK17" i="10"/>
  <c r="Y25" i="5"/>
  <c r="Y24" i="5"/>
  <c r="Y15" i="5"/>
  <c r="Y16" i="5"/>
  <c r="Y17" i="5"/>
  <c r="Y18" i="5"/>
  <c r="Y19" i="5"/>
  <c r="Y20" i="5"/>
  <c r="Y21" i="5"/>
  <c r="Y22" i="5"/>
  <c r="Y14" i="5"/>
  <c r="Y10" i="5"/>
  <c r="Y11" i="5"/>
  <c r="Y12" i="5"/>
  <c r="Y9" i="5"/>
  <c r="AH29" i="10"/>
  <c r="AK29" i="10" l="1"/>
  <c r="AI27" i="10"/>
  <c r="AI25" i="10"/>
  <c r="AI17" i="10"/>
  <c r="AI21" i="10"/>
  <c r="AI11" i="10"/>
  <c r="AI14" i="10"/>
  <c r="AI18" i="10"/>
  <c r="AI22" i="10"/>
  <c r="AI12" i="10"/>
  <c r="AI15" i="10"/>
  <c r="AI9" i="10"/>
  <c r="AI24" i="10"/>
  <c r="AI16" i="10"/>
  <c r="AI20" i="10"/>
  <c r="AI10" i="10"/>
  <c r="AI28" i="10"/>
  <c r="AG29" i="10"/>
  <c r="AF29" i="10"/>
  <c r="AI29" i="10" l="1"/>
  <c r="AK29" i="5"/>
  <c r="AJ29" i="5"/>
  <c r="AI29" i="5"/>
  <c r="AH29" i="5"/>
  <c r="AG29" i="5"/>
  <c r="AF29" i="5"/>
  <c r="AE29" i="10" l="1"/>
  <c r="AD29" i="10"/>
  <c r="T29" i="10" l="1"/>
  <c r="V29" i="10"/>
  <c r="X29" i="10"/>
  <c r="Y27" i="10" l="1"/>
  <c r="Y24" i="10"/>
  <c r="Y14" i="10"/>
  <c r="Y15" i="10"/>
  <c r="Y10" i="10"/>
  <c r="Y16" i="10"/>
  <c r="Y11" i="10"/>
  <c r="Y22" i="10"/>
  <c r="Y17" i="10"/>
  <c r="Y12" i="10"/>
  <c r="Y18" i="10"/>
  <c r="Y9" i="10"/>
  <c r="Y20" i="10"/>
  <c r="Y21" i="10"/>
  <c r="Y25" i="10"/>
  <c r="U17" i="10"/>
  <c r="U12" i="10"/>
  <c r="U14" i="10"/>
  <c r="U16" i="10"/>
  <c r="U18" i="10"/>
  <c r="U9" i="10"/>
  <c r="U20" i="10"/>
  <c r="U15" i="10"/>
  <c r="U27" i="10"/>
  <c r="U21" i="10"/>
  <c r="U25" i="10"/>
  <c r="U22" i="10"/>
  <c r="U11" i="10"/>
  <c r="U24" i="10"/>
  <c r="U10" i="10"/>
  <c r="W28" i="10"/>
  <c r="W16" i="10"/>
  <c r="W11" i="10"/>
  <c r="W17" i="10"/>
  <c r="W12" i="10"/>
  <c r="W18" i="10"/>
  <c r="W9" i="10"/>
  <c r="W20" i="10"/>
  <c r="W14" i="10"/>
  <c r="W10" i="10"/>
  <c r="W21" i="10"/>
  <c r="W25" i="10"/>
  <c r="W22" i="10"/>
  <c r="W15" i="10"/>
  <c r="W24" i="10"/>
  <c r="Y29" i="10"/>
  <c r="Y28" i="10"/>
  <c r="W27" i="10"/>
  <c r="W29" i="10" s="1"/>
  <c r="U28" i="10"/>
  <c r="W27" i="5"/>
  <c r="W28" i="5"/>
  <c r="T29" i="5"/>
  <c r="U29" i="10" l="1"/>
  <c r="U12" i="5"/>
  <c r="U25" i="5"/>
  <c r="U17" i="5"/>
  <c r="U22" i="5"/>
  <c r="U14" i="5"/>
  <c r="U28" i="5"/>
  <c r="U21" i="5"/>
  <c r="U9" i="5"/>
  <c r="U24" i="5"/>
  <c r="U18" i="5"/>
  <c r="U10" i="5"/>
  <c r="U20" i="5"/>
  <c r="U11" i="5"/>
  <c r="U27" i="5"/>
  <c r="U15" i="5"/>
  <c r="U16" i="5"/>
  <c r="W29" i="5"/>
  <c r="Y27" i="5"/>
  <c r="Y28" i="5"/>
</calcChain>
</file>

<file path=xl/sharedStrings.xml><?xml version="1.0" encoding="utf-8"?>
<sst xmlns="http://schemas.openxmlformats.org/spreadsheetml/2006/main" count="2084" uniqueCount="1239">
  <si>
    <t>Personalrekrutierung</t>
  </si>
  <si>
    <t>Welle 2011</t>
  </si>
  <si>
    <t>Welle 2012</t>
  </si>
  <si>
    <t>Welle 2013</t>
  </si>
  <si>
    <t>Generelle Strukturen und Entwicklung der betrieblichen Ausbildung</t>
  </si>
  <si>
    <t>Produktivität und Leistungsniveau von Auszubildenden</t>
  </si>
  <si>
    <t>Probleme in der Ausbildung (unbesetzte Lehrstellen, Übernamequoten etc.)</t>
  </si>
  <si>
    <t>Zukunft der Ausbildung (Planungen etc.)</t>
  </si>
  <si>
    <t>Tätigkeits- und Kompetenzanforderungen</t>
  </si>
  <si>
    <t>Arbeitsorganisation</t>
  </si>
  <si>
    <t>Segmentation in der Weiterbildung</t>
  </si>
  <si>
    <t>Fachkräftemangel und Berufsanfänger</t>
  </si>
  <si>
    <t>Auswahl von Lehrstellenbewerbern</t>
  </si>
  <si>
    <t>Organisation und Durchführung von Weiterbildung</t>
  </si>
  <si>
    <t>Arbeitsorganisation, -prozesse</t>
  </si>
  <si>
    <t>Kompetenzentwicklung</t>
  </si>
  <si>
    <t>Outsourcing von Dienstleistungen und Produktion</t>
  </si>
  <si>
    <t>Beweggründe für Weiterbildung</t>
  </si>
  <si>
    <t>Vorzeitige Lösung von Ausbildungsverträgen, Rekrutierungswege bei Auszubildenden</t>
  </si>
  <si>
    <t>Konkurrenz der Bildungswege</t>
  </si>
  <si>
    <t>Veränderung von Arbeitsplätzen für beruflich Qualifizierte</t>
  </si>
  <si>
    <t>Grundgesamtheit: Betriebe in der Betriebsdatei der BA mit mind. einem SVB</t>
  </si>
  <si>
    <t>rund 2 Mio.</t>
  </si>
  <si>
    <t>entfällt</t>
  </si>
  <si>
    <t>Wiederholt befragte Betriebe</t>
  </si>
  <si>
    <t>Erstbefragte Betriebe</t>
  </si>
  <si>
    <t>Gesamt</t>
  </si>
  <si>
    <t>Eingesetzte Adressen</t>
  </si>
  <si>
    <t>Qualitätsneutrale Ausfälle</t>
  </si>
  <si>
    <t>Eingesetzte Adressen ohne qualitätsneutrale Ausfälle</t>
  </si>
  <si>
    <t>davon CAPI</t>
  </si>
  <si>
    <t>davon PAPI</t>
  </si>
  <si>
    <t>BA-Statistik</t>
  </si>
  <si>
    <t>Anzahl</t>
  </si>
  <si>
    <t>%</t>
  </si>
  <si>
    <t>1 bis 19</t>
  </si>
  <si>
    <t>20 bis 99</t>
  </si>
  <si>
    <t>100 bis 199</t>
  </si>
  <si>
    <t>200 und mehr</t>
  </si>
  <si>
    <t>Branche</t>
  </si>
  <si>
    <t>Verarbeitendes Gewerbe</t>
  </si>
  <si>
    <t>Handel &amp; Reparatur</t>
  </si>
  <si>
    <t>Unternehmensnahe DL</t>
  </si>
  <si>
    <t>Sonstige</t>
  </si>
  <si>
    <t>Öffentlicher Dienst</t>
  </si>
  <si>
    <t>OST/WEST</t>
  </si>
  <si>
    <t>West</t>
  </si>
  <si>
    <t>BA- Statistik</t>
  </si>
  <si>
    <t>BIBB-QP 2013</t>
  </si>
  <si>
    <t>Stichtag: 31.12.2012</t>
  </si>
  <si>
    <t>Hochgerechnet</t>
  </si>
  <si>
    <t>Fallzahlen</t>
  </si>
  <si>
    <t xml:space="preserve">Betriebsgrößenklasse (SVB) </t>
  </si>
  <si>
    <t>Land-/Forstwirtschaft, Bergbau, Bau</t>
  </si>
  <si>
    <t>Ost</t>
  </si>
  <si>
    <t>Ausbildung</t>
  </si>
  <si>
    <t>Ausbildungsbetriebe</t>
  </si>
  <si>
    <t>Nichtausbildungsbetriebe</t>
  </si>
  <si>
    <t>Betriebe Welle 2011</t>
  </si>
  <si>
    <t>BIBB-QP 2012</t>
  </si>
  <si>
    <t>Stichtag: 31.12.2011</t>
  </si>
  <si>
    <t>2.90.449</t>
  </si>
  <si>
    <t>Betriebe Welle 2012</t>
  </si>
  <si>
    <t>Betriebe Welle 2013</t>
  </si>
  <si>
    <t>Inhalt</t>
  </si>
  <si>
    <t>Betriebsgrößenklasse (SVB)</t>
  </si>
  <si>
    <t>**</t>
  </si>
  <si>
    <t>Beschäftigte Welle 2011</t>
  </si>
  <si>
    <t>Beschäftigte Welle 2012</t>
  </si>
  <si>
    <t>Beschäftigte Welle 2013</t>
  </si>
  <si>
    <t>AUSBILDUNG</t>
  </si>
  <si>
    <t>BIBB-QP 2011</t>
  </si>
  <si>
    <t>Querschnittsgewichtung: Betriebsebene</t>
  </si>
  <si>
    <t>Querschnittsgewichtung: Beschäftigtenebene</t>
  </si>
  <si>
    <t>Forschungsschwerpunkte und bildungspolitische Schwerpunkte</t>
  </si>
  <si>
    <t>Schritte der Stichprobenziehung den Erhebungswellen</t>
  </si>
  <si>
    <t>Personalstruktur</t>
  </si>
  <si>
    <t>Personalbewegung</t>
  </si>
  <si>
    <t>Weiterbildung</t>
  </si>
  <si>
    <r>
      <rPr>
        <u/>
        <sz val="11"/>
        <color theme="10"/>
        <rFont val="Wingdings"/>
        <charset val="2"/>
      </rPr>
      <t>ß</t>
    </r>
    <r>
      <rPr>
        <u/>
        <sz val="11"/>
        <color theme="10"/>
        <rFont val="Calibri"/>
        <family val="2"/>
        <scheme val="minor"/>
      </rPr>
      <t>zum Inhalt</t>
    </r>
  </si>
  <si>
    <t>Kursiv: zu vergleichende Werte</t>
  </si>
  <si>
    <t>Zuordnung Branchenschlüssel zu Schichtungscodes</t>
  </si>
  <si>
    <t>Land- und Forstwirtschaft, Fischerei</t>
  </si>
  <si>
    <t>Bergbau und Gewinnung von Steinen und Erden</t>
  </si>
  <si>
    <t>Energie- und Wasserversorgung; Abwasser- und Abfallentsorgung und Beseitigung von Umweltverschmutzungen</t>
  </si>
  <si>
    <t>Hoch- und Tiefbau (Baugewerbe)</t>
  </si>
  <si>
    <t>Vorbereitende Baustellenarbeiten, Bauinstallation und sonstiges Ausbaugewerbe (Baugewerbe)</t>
  </si>
  <si>
    <t>Herstellung von Nahrungs- und Genussmitteln (Verarbeitendes Gewerbe)</t>
  </si>
  <si>
    <t>Herstellung von Textilien, Bekleidung, Lederwaren und Schuhen (Verarbeitendes Gewerbe)</t>
  </si>
  <si>
    <t>Herstellung von Holzwaren, Papier, Pappe und Druckerzeugnissen (Verarbeitendes Gewerbe)</t>
  </si>
  <si>
    <t xml:space="preserve">Herstellung von chemischen und pharmazeutischen Erzeugnissen, Kokerei und Mineralölverarbeitung (Verarbeitendes Gewerbe) </t>
  </si>
  <si>
    <t>Herstellung von Gummi- und Kunststoffwaren (Verarbeitendes Gewerbe)</t>
  </si>
  <si>
    <t>Herstellung von Glas und Keramik; Verarbeitung von Steinen und Erden (Verarbeitendes Gewerbe)</t>
  </si>
  <si>
    <t>Metallerzeugung und –bearbeitung (Verarbeitendes Gewerbe)</t>
  </si>
  <si>
    <t>Herstellung von Metallerzeugnissen, Stahl- und Leichtmetallbau (Verarbeitendes Gewerbe)</t>
  </si>
  <si>
    <t>Herstellung von Datenverarbeitungsgeräten, elektronischen und optischen Erzeugnissen (Verarbeitendes Gewerbe)</t>
  </si>
  <si>
    <t>Herstellung von elektrischen Ausrüstungen (Verarbeitendes Gewerbe)</t>
  </si>
  <si>
    <t>Maschinenbau (Verarbeitendes Gewerbe)</t>
  </si>
  <si>
    <t>Herstellung von Kraftwagen und Kraftwagenteilen, sonstiger Fahrzeugbau (Verarbeitendes Gewerbe)</t>
  </si>
  <si>
    <t>Herstellung von Möbeln und sonstigen Waren (z. B. Schmuck, Sportgeräte, Spielwaren, medizinische Apparate und Materialien) (Verarbeitendes Gewerbe)</t>
  </si>
  <si>
    <t>Reparatur und Installation von Maschinen und Ausrüstungen (Verarbeitendes Gewerbe)</t>
  </si>
  <si>
    <t>Branche 1 = Land-Forstwirtschaft/Bergbau/Bau/Wasser-Energie</t>
  </si>
  <si>
    <t>Branche 2 = Verarbeitendes Gewerbe</t>
  </si>
  <si>
    <t>Branche 3 = Handel und Reparatur</t>
  </si>
  <si>
    <t>Branche 4 = Unternehmensnahe Dienstleistungen</t>
  </si>
  <si>
    <t>Kraftfahrzeughandel und –reparatur (Handel)</t>
  </si>
  <si>
    <t>Großhandel und Handelsvermittlung (Handel)</t>
  </si>
  <si>
    <t>Einzelhandel, Tankstellen (Handel)</t>
  </si>
  <si>
    <t>Finanz- und Versicherungsdienstleistungen</t>
  </si>
  <si>
    <t>Grundstücks- und Wohnungswesen (Wirtschaftliche, wissenschaftliche und freiberufliche Dienstleistungen)</t>
  </si>
  <si>
    <t>Rechts- und Steuerberatung, Wirtschaftsprüfung (Wirtschaftliche, wissenschaftliche und freiberufliche Dienstleistungen)</t>
  </si>
  <si>
    <t>Verwaltung und Führung von Unternehmen und Betrieben; Unternehmensberatung (Wirtschaftliche, wissenschaftliche und freiberufliche Dienstleistungen)</t>
  </si>
  <si>
    <t>Architektur- und Ingenieurbüros; technische, physikalische und chemische Untersuchung (Wirtschaftliche, wissenschaftliche und freiberufliche Dienstleistungen)</t>
  </si>
  <si>
    <t>Forschung und Entwicklung (Wirtschaftliche, wissenschaftliche und freiberufliche Dienstleistungen)</t>
  </si>
  <si>
    <t>Werbung und Marktforschung, Design, Fotografie, Übersetzung (Wirtschaftliche, wissenschaftliche und freiberufliche Dienstleistungen)</t>
  </si>
  <si>
    <t>Veterinärwesen (Wirtschaftliche, wissenschaftliche und freiberufliche Dienstleistungen)</t>
  </si>
  <si>
    <t>Vermietung von beweglichen Sachen (Wirtschaftliche, wissenschaftliche und freiberufliche Dienstleistungen)</t>
  </si>
  <si>
    <t>Vermittlung und Überlassung von Arbeitskräften (Wirtschaftliche, wissenschaftliche und freiberufliche Dienstleistungen)</t>
  </si>
  <si>
    <t>Reisegewerbe, Wach- und Sicherheitsdienste, Garten- und Landschaftsbau, sonstige wirtschaftliche Dienstleistungen (Wirtschaftliche, wissenschaftliche und freiberufliche Dienstleistungen)</t>
  </si>
  <si>
    <t>Verkehr und Lagerei auch Parkhäuser, Bahnhöfe, Frachtumschlag, Post-, Kurier- und Expressdienste</t>
  </si>
  <si>
    <t>Beherbergung und Gastronomie</t>
  </si>
  <si>
    <t>Kunst, Unterhaltung, Erholung, Sport, Lotterie (Sonstige Dienstleistungen)</t>
  </si>
  <si>
    <t>Reparatur von Datenverarbeitungsgeräten und Gebrauchsgütern (Sonstige Dienstleistungen)</t>
  </si>
  <si>
    <t>Sonstige, überwiegend persönliche Dienstleistungen (z. B. Wäscherei, Friseur, Sauna) (Sonstige Dienstleistungen)</t>
  </si>
  <si>
    <t>Interessenvertretungen, Verbände, kirchliche und sonstige religiöse Vereinigungen (Organisationen ohne Erwerbscharakter, Öffentliche Verwaltung)</t>
  </si>
  <si>
    <t>Branche 5 = Sonstige/ personennahe Dienstleistungen</t>
  </si>
  <si>
    <t>Information und Kommunikation: Verlagswesen; Herstellung, Verleih und Vertrieb von Filmen; Rundfunkveranstalter; Telekommunikation, Informationstechnologische Dienstleistungen und Informationsdienstleistungen</t>
  </si>
  <si>
    <t>Querschnittsfälle und Panelfälle</t>
  </si>
  <si>
    <t>Rücklauf der Erhebungswellen</t>
  </si>
  <si>
    <t>Stichtag: 31.12.2010</t>
  </si>
  <si>
    <t>Latente Auswahlkriterien und praktizierte Auswahlverfahren in der betrieblichen Ausbildung</t>
  </si>
  <si>
    <t>Abnehmende Neuvertragszahlen</t>
  </si>
  <si>
    <t>Welle 2014</t>
  </si>
  <si>
    <t>Erziehung und Unterricht</t>
  </si>
  <si>
    <t>Öffentliche Verwaltung, Verteidigung; Sozialversicherung (Organisationen ohne Erwerbscharakter, Öffentliche Verwaltung)</t>
  </si>
  <si>
    <t>Branche 6 = Öffentlicher Dienst, Erziehung, Unterricht, Gesundheit</t>
  </si>
  <si>
    <r>
      <rPr>
        <b/>
        <sz val="20"/>
        <rFont val="Arial"/>
        <family val="2"/>
      </rPr>
      <t xml:space="preserve">Anhang </t>
    </r>
    <r>
      <rPr>
        <sz val="14"/>
        <rFont val="Arial"/>
        <family val="2"/>
      </rPr>
      <t>(gleichbleibend in allen Wellen)</t>
    </r>
  </si>
  <si>
    <t>Organisationsvariablen</t>
  </si>
  <si>
    <t>id2</t>
  </si>
  <si>
    <t>Systemfreie ID des befragten Betriebs</t>
  </si>
  <si>
    <t>quer2013</t>
  </si>
  <si>
    <t>well2013</t>
  </si>
  <si>
    <t>pan11_13</t>
  </si>
  <si>
    <t>pan12_13</t>
  </si>
  <si>
    <t>hr2013q</t>
  </si>
  <si>
    <t>hr11_13p</t>
  </si>
  <si>
    <t>hr12_13p</t>
  </si>
  <si>
    <t>Variablen Welle 2013</t>
  </si>
  <si>
    <t>Variablen Welle 2011</t>
  </si>
  <si>
    <t>Variablen Welle 2012</t>
  </si>
  <si>
    <t xml:space="preserve">Indikator, ob es sich um einen Querschnittsfall handelt </t>
  </si>
  <si>
    <t xml:space="preserve">Wellenkennzeichen für die Erhebungswelle </t>
  </si>
  <si>
    <t>hr2011q</t>
  </si>
  <si>
    <t>quer2011</t>
  </si>
  <si>
    <t>hr2012q</t>
  </si>
  <si>
    <t>Hochrechnungsfaktor für den Querschnittdatensatz</t>
  </si>
  <si>
    <t>quer2012</t>
  </si>
  <si>
    <t>pan11_12</t>
  </si>
  <si>
    <t>hr11_12p</t>
  </si>
  <si>
    <t>well2012</t>
  </si>
  <si>
    <t>Variablen der Schichtungsmatrix</t>
  </si>
  <si>
    <t>West-/Ost-Variable</t>
  </si>
  <si>
    <t xml:space="preserve">Branche des Betriebs mit 6 Kategorien: </t>
  </si>
  <si>
    <t>Größenklasse des Betriebs in 4 Kategorien:</t>
  </si>
  <si>
    <t>wo2012</t>
  </si>
  <si>
    <t>bra2012</t>
  </si>
  <si>
    <t>grkl2012</t>
  </si>
  <si>
    <t>wo2011</t>
  </si>
  <si>
    <t>bra6</t>
  </si>
  <si>
    <t>grkl</t>
  </si>
  <si>
    <t>wo2013</t>
  </si>
  <si>
    <t>bra2013</t>
  </si>
  <si>
    <t>grkl2013</t>
  </si>
  <si>
    <t>Variablenbeschreibung</t>
  </si>
  <si>
    <t>Generierte Variablen</t>
  </si>
  <si>
    <t>Kürzel</t>
  </si>
  <si>
    <t>Bedeutung</t>
  </si>
  <si>
    <t>_sum</t>
  </si>
  <si>
    <t>„sum“ steht für Summenvariable aus anderen Variablen. Eine Summenvariable setzt sich bspw. aus den Teilmengen gewerblich-technischer oder kaufmännisch-verwaltender Berufe oder aus den Qualifikationsgruppen zusammen. Die ursprünglich im Fragebogen vorhandenen Summenprüfungsangaben wurden aufgrund ihrer Redundanz aus dem endgültigen Datensatz entfernt. Zu beachten ist, dass _sum Variablen immer dann einen ungültigen Wert haben, sobald einer der Summanden einen ungültigen Wert hat.</t>
  </si>
  <si>
    <t>_imp</t>
  </si>
  <si>
    <t>Einteilung des Berufs in Berufsgattungen nach ISCO 88 (4-Steller)</t>
  </si>
  <si>
    <t>Einteilung des Berufs in Produktions- und Dienstleistungsarten: „Produktionsberuf“, „primäre Dienstleistung“ und „sekundäre Dienstleistung“</t>
  </si>
  <si>
    <t>Einteilung des Berufs in die Berufsklassifikation nach Blossfeld</t>
  </si>
  <si>
    <t>Einteilung des Berufs in die zehn  Berufsabschnitte laut KldB92</t>
  </si>
  <si>
    <t>Einteilung in gewerblich-technische und kaufmännisch-verwaltende Ausbildungsberufe</t>
  </si>
  <si>
    <t>imputierte Variablen</t>
  </si>
  <si>
    <t>zum BIBB-FDZ Metadatenportal</t>
  </si>
  <si>
    <t>Deklaration fehlender Werte</t>
  </si>
  <si>
    <t>Wert</t>
  </si>
  <si>
    <t>Wertelabel</t>
  </si>
  <si>
    <t>Filter</t>
  </si>
  <si>
    <t>Variablenbeschreibung (Organisationsvariablen und Variablen der Schichtungsmatrix)</t>
  </si>
  <si>
    <t>Schritte der Stichprobenziehung der Erhebungswellen</t>
  </si>
  <si>
    <t>Übersicht der Querschnittsgewichtung: Betriebsebene</t>
  </si>
  <si>
    <t>Übersicht der Querschnittsgewichtung: Beschäftigtenebene</t>
  </si>
  <si>
    <t>Querschnittsfälle und Panelfälle insgesamt</t>
  </si>
  <si>
    <t>Betriebe Welle 2014</t>
  </si>
  <si>
    <t>BIBB-QP 2014</t>
  </si>
  <si>
    <t>quer2014</t>
  </si>
  <si>
    <t>pan11_14</t>
  </si>
  <si>
    <t>pan12_14</t>
  </si>
  <si>
    <t>pan13_14</t>
  </si>
  <si>
    <t>Bau</t>
  </si>
  <si>
    <t>Medizinische Dienstleistung</t>
  </si>
  <si>
    <t>Personennahe Dienstleisungen</t>
  </si>
  <si>
    <t>/</t>
  </si>
  <si>
    <t>Bergbau</t>
  </si>
  <si>
    <t>Dienstleistungen überwiegend für Unternehmen</t>
  </si>
  <si>
    <t>Branche 1 = Land-/Forstwirtschaft, Bergbau</t>
  </si>
  <si>
    <t xml:space="preserve">Branche 2 =  Verarbeitendes Gewerbe </t>
  </si>
  <si>
    <t xml:space="preserve">Branche 3 = Bau </t>
  </si>
  <si>
    <t xml:space="preserve">Branche 4 = Handel &amp; Reparatur </t>
  </si>
  <si>
    <t>Branche 5 = Unternehmensnahe Dienstleistungen</t>
  </si>
  <si>
    <t>Branche 6 = Sonstige Dienstleistungen</t>
  </si>
  <si>
    <t>Branche 7 =  Medizinische/pflegerische Dienstleistungen</t>
  </si>
  <si>
    <t>Branche 8 = Öffentlicher Dienst, Erziehung und Unterricht, Interessenvertretung</t>
  </si>
  <si>
    <t>Energie- und Wasserversorgung</t>
  </si>
  <si>
    <t>Abfallentsorung</t>
  </si>
  <si>
    <t>Nahrungs- und Genussmittel</t>
  </si>
  <si>
    <t>Verbrauchsgüter</t>
  </si>
  <si>
    <t>Produktionsgüter</t>
  </si>
  <si>
    <t>Investitions- und Gebrauchsgüter</t>
  </si>
  <si>
    <t>Baugewerbe</t>
  </si>
  <si>
    <t>Handel, Instandhaltung und Reparatur von Kfz</t>
  </si>
  <si>
    <t xml:space="preserve">Finanz- und Versicherungsdienstleistungen </t>
  </si>
  <si>
    <t>Verkehr und Lagerei</t>
  </si>
  <si>
    <t>Information und Kommunikation</t>
  </si>
  <si>
    <t>Gastgewerbe</t>
  </si>
  <si>
    <t>Sonstige Dienstleistungen</t>
  </si>
  <si>
    <t>Gesundheits- und Sozialwesen</t>
  </si>
  <si>
    <t xml:space="preserve">Öffentliche Verwaltung </t>
  </si>
  <si>
    <t xml:space="preserve">Erziehung und Unterricht </t>
  </si>
  <si>
    <t>Interessenvertretungen</t>
  </si>
  <si>
    <t>Beschäftigte Welle 2014</t>
  </si>
  <si>
    <t>Stichtag: 31.12.2013</t>
  </si>
  <si>
    <t>Variablen Welle 2014</t>
  </si>
  <si>
    <t>well2014</t>
  </si>
  <si>
    <t>hr2014q</t>
  </si>
  <si>
    <t>hr11_14p</t>
  </si>
  <si>
    <t>hr12_14p</t>
  </si>
  <si>
    <t>hr13_14p</t>
  </si>
  <si>
    <t>wo2014</t>
  </si>
  <si>
    <t xml:space="preserve">Branche des Betriebs mit 8 Kategorien: </t>
  </si>
  <si>
    <t>bra2014</t>
  </si>
  <si>
    <t>grkl2014</t>
  </si>
  <si>
    <r>
      <rPr>
        <b/>
        <sz val="14"/>
        <color theme="1"/>
        <rFont val="Arial"/>
        <family val="2"/>
      </rPr>
      <t>Wellen 2011-2013:</t>
    </r>
    <r>
      <rPr>
        <sz val="14"/>
        <color theme="1"/>
        <rFont val="Arial"/>
        <family val="2"/>
      </rPr>
      <t xml:space="preserve"> 6er-Branche</t>
    </r>
  </si>
  <si>
    <t>Zuordnung der Branchenschlüssel zu Schichtungscodes</t>
  </si>
  <si>
    <t>des BIBB-Qualifizierungspanels</t>
  </si>
  <si>
    <t xml:space="preserve">Querschnitts- und Panelcharakteristika </t>
  </si>
  <si>
    <r>
      <t>_isco_88</t>
    </r>
    <r>
      <rPr>
        <vertAlign val="superscript"/>
        <sz val="11"/>
        <color theme="1"/>
        <rFont val="Arial"/>
        <family val="2"/>
      </rPr>
      <t>[1]</t>
    </r>
  </si>
  <si>
    <r>
      <rPr>
        <vertAlign val="superscript"/>
        <sz val="10"/>
        <color theme="1"/>
        <rFont val="Arial"/>
        <family val="2"/>
      </rPr>
      <t>[1]</t>
    </r>
    <r>
      <rPr>
        <sz val="10"/>
        <color theme="1"/>
        <rFont val="Arial"/>
        <family val="2"/>
      </rPr>
      <t xml:space="preserve"> Die entsprechenden Regeln der Zuordnung der KLdB-92-Codes zu den anderen Berufsklassifikationen können dem BIBB-FDZ Metadatenportal entnommen werden.</t>
    </r>
  </si>
  <si>
    <t>Inhaltliche Variablen</t>
  </si>
  <si>
    <t>ges</t>
  </si>
  <si>
    <t>fr</t>
  </si>
  <si>
    <t>„Frauen“, entsprechende Fragen beziehen sich auf weibliche Beschäftigte</t>
  </si>
  <si>
    <t>einf</t>
  </si>
  <si>
    <t>Beschäftigte oder Tätigkeiten für Beschäftigte mit einfachen Tätigkeiten</t>
  </si>
  <si>
    <t>qual</t>
  </si>
  <si>
    <t>Beschäftigte oder Tätigkeiten für Beschäftigte mit qualifizierten Tätigkeiten</t>
  </si>
  <si>
    <t>hoch</t>
  </si>
  <si>
    <t>Beschäftigte oder Tätigkeiten für Beschäftigte mit hoch qualifizierten Tätigkeiten</t>
  </si>
  <si>
    <t>aus</t>
  </si>
  <si>
    <t>neu</t>
  </si>
  <si>
    <t>unb</t>
  </si>
  <si>
    <t>svb</t>
  </si>
  <si>
    <t>nsv</t>
  </si>
  <si>
    <t>ger</t>
  </si>
  <si>
    <t>soz</t>
  </si>
  <si>
    <t>gt</t>
  </si>
  <si>
    <t>gewerblich-technische und naturwissenschaftliche Berufe</t>
  </si>
  <si>
    <t>kv</t>
  </si>
  <si>
    <t>kaufmännisch-verwaltende Berufe</t>
  </si>
  <si>
    <t>Wiederkehrende Kürzel</t>
  </si>
  <si>
    <t>kldb92_4er</t>
  </si>
  <si>
    <t>kldb2010_5er</t>
  </si>
  <si>
    <t>haupt</t>
  </si>
  <si>
    <t>real</t>
  </si>
  <si>
    <t>abi</t>
  </si>
  <si>
    <t>vor</t>
  </si>
  <si>
    <t>bac</t>
  </si>
  <si>
    <t>tec</t>
  </si>
  <si>
    <t>uni</t>
  </si>
  <si>
    <t>ber</t>
  </si>
  <si>
    <t>Klassifikation der Berufe 1992, 4-Steller</t>
  </si>
  <si>
    <t>Klassifikation der Berufe 2010, 5-Steller</t>
  </si>
  <si>
    <t>Hauptschulabschluss oder vergleichbarer Abschluss</t>
  </si>
  <si>
    <t>Realschulabschluss, Mittlere Reife oder vergleichbarer Abschluss</t>
  </si>
  <si>
    <t>Abitur oder Fachhochschulreife oder vergleichbarer Abschluss</t>
  </si>
  <si>
    <t>vorzeitig gelöster Ausbildungsvertrag</t>
  </si>
  <si>
    <t>Meister- oder Technikerabschluss oder vergleichbarer Fortbildungsabschluss</t>
  </si>
  <si>
    <t>Fachhochschul- oder Universitätsabschluss</t>
  </si>
  <si>
    <t>Bachelorabschluss</t>
  </si>
  <si>
    <t>Weiterbildungsmaßnahmen</t>
  </si>
  <si>
    <t>wei</t>
  </si>
  <si>
    <t>betriebliche Berufsausbildung nach BBiG oder HwO bzw. mit einer Lehre</t>
  </si>
  <si>
    <t>Gesamtzahl bei Variablen mit Teilgruppen</t>
  </si>
  <si>
    <t>Auszubildende</t>
  </si>
  <si>
    <t>Neueingestellte</t>
  </si>
  <si>
    <t>unbesetzte Stellen</t>
  </si>
  <si>
    <t>sozialversicherungspflichtig Beschäftigte</t>
  </si>
  <si>
    <t>nicht sozialversicherungspflichtig Beschäftigte</t>
  </si>
  <si>
    <t>geringfügig Beschäftigte</t>
  </si>
  <si>
    <t>soziale Ausbildungsberufe (Auszubildende nach Ausbildungsregelungen des Gesundheitswesens oder sozialpflegerischer und -pädagogischer Berufe)</t>
  </si>
  <si>
    <t>1. ohne Schulabschluss oder Abschluss unterhalb der hauptschule; 2. ohne Berufsausbildung und ohne Fachhoschschul-oder Universitätsabschluss</t>
  </si>
  <si>
    <t>bef</t>
  </si>
  <si>
    <t>befristet Beschäftigte</t>
  </si>
  <si>
    <t>leih</t>
  </si>
  <si>
    <t>Leiharbeitskräfte</t>
  </si>
  <si>
    <t>Konstante Betriebsmerkmale</t>
  </si>
  <si>
    <t>p_jahr</t>
  </si>
  <si>
    <t>Jahr der Erstbefragung</t>
  </si>
  <si>
    <t>p_art</t>
  </si>
  <si>
    <t>Art des Betriebs</t>
  </si>
  <si>
    <t>p_hk</t>
  </si>
  <si>
    <t>Betrieb Mitglied in der Handwerkskammer ja/nein</t>
  </si>
  <si>
    <t>p_ihk</t>
  </si>
  <si>
    <t>Betrieb Mitglied in der IHK ja/nein</t>
  </si>
  <si>
    <t>p_sk</t>
  </si>
  <si>
    <t>Betrieb Mitglied in einer anderen Kammer ja/nein</t>
  </si>
  <si>
    <t>p_alter</t>
  </si>
  <si>
    <t>Jahr der Betriebsgründung</t>
  </si>
  <si>
    <t>p_bhtv</t>
  </si>
  <si>
    <t>Branchen- oder Haus- bzw. Firmentarifvertrag</t>
  </si>
  <si>
    <t>p_br</t>
  </si>
  <si>
    <t>Betriebsrat/Personalrat nach BetrVG/PersVG 2012</t>
  </si>
  <si>
    <t>Variable</t>
  </si>
  <si>
    <t>Strukturvariablen</t>
  </si>
  <si>
    <r>
      <rPr>
        <u/>
        <sz val="11"/>
        <color theme="10"/>
        <rFont val="Wingdings"/>
        <charset val="2"/>
      </rPr>
      <t>ß</t>
    </r>
    <r>
      <rPr>
        <u/>
        <sz val="11"/>
        <color theme="10"/>
        <rFont val="Calibri"/>
        <family val="2"/>
      </rPr>
      <t xml:space="preserve"> zum Inhalt</t>
    </r>
  </si>
  <si>
    <t>Einteilung in Wissen- und technologieintensive Wirtschaftszweige</t>
  </si>
  <si>
    <r>
      <t>_pr_dl</t>
    </r>
    <r>
      <rPr>
        <vertAlign val="superscript"/>
        <sz val="11"/>
        <color theme="1"/>
        <rFont val="Arial"/>
        <family val="2"/>
      </rPr>
      <t>[1]</t>
    </r>
  </si>
  <si>
    <r>
      <t>_blossfeld</t>
    </r>
    <r>
      <rPr>
        <vertAlign val="superscript"/>
        <sz val="11"/>
        <color theme="1"/>
        <rFont val="Arial"/>
        <family val="2"/>
      </rPr>
      <t>[1]</t>
    </r>
  </si>
  <si>
    <r>
      <t>_berufsabschnitte</t>
    </r>
    <r>
      <rPr>
        <vertAlign val="superscript"/>
        <sz val="11"/>
        <color theme="1"/>
        <rFont val="Arial"/>
        <family val="2"/>
      </rPr>
      <t>[1]</t>
    </r>
  </si>
  <si>
    <r>
      <t>_gt_kv</t>
    </r>
    <r>
      <rPr>
        <vertAlign val="superscript"/>
        <sz val="11"/>
        <color theme="1"/>
        <rFont val="Arial"/>
        <family val="2"/>
      </rPr>
      <t>[1]</t>
    </r>
  </si>
  <si>
    <r>
      <t>_ti_ki</t>
    </r>
    <r>
      <rPr>
        <vertAlign val="superscript"/>
        <sz val="11"/>
        <color theme="1"/>
        <rFont val="Arial"/>
        <family val="2"/>
      </rPr>
      <t>[1]</t>
    </r>
  </si>
  <si>
    <t>Entwicklung der  Ausbildungsbeteiligung und Gründe für Rückgänge</t>
  </si>
  <si>
    <t>Innerbetriebliche Karrierewege &amp; Aufstiegsfortbildungen</t>
  </si>
  <si>
    <t>Für wiederholt teilnehmende Betriebe wird eine Reihe von Angaben nicht erneut abgefragt. Damit diese für Querschnittsanalysen ab Welle 2012 für die entsprechenden Betriebe nicht aus älteren Datensätzen ergänzt werden müssen, wurden die Angaben in den Querschnittsdatensatz aufgenommen.</t>
  </si>
  <si>
    <t>OST/ WEST</t>
  </si>
  <si>
    <t xml:space="preserve">** es gibt fehlende Angaben, </t>
  </si>
  <si>
    <r>
      <t xml:space="preserve">Durchgeführte Interviews </t>
    </r>
    <r>
      <rPr>
        <vertAlign val="superscript"/>
        <sz val="10"/>
        <color theme="1"/>
        <rFont val="Arial"/>
        <family val="2"/>
      </rPr>
      <t>[1]</t>
    </r>
  </si>
  <si>
    <r>
      <t>Rücklauf</t>
    </r>
    <r>
      <rPr>
        <b/>
        <vertAlign val="superscript"/>
        <sz val="10"/>
        <color theme="1"/>
        <rFont val="Arial"/>
        <family val="2"/>
      </rPr>
      <t xml:space="preserve"> [3]</t>
    </r>
  </si>
  <si>
    <r>
      <t xml:space="preserve">Teilnahmequote </t>
    </r>
    <r>
      <rPr>
        <b/>
        <vertAlign val="superscript"/>
        <sz val="10"/>
        <color theme="1"/>
        <rFont val="Arial"/>
        <family val="2"/>
      </rPr>
      <t>[2]</t>
    </r>
  </si>
  <si>
    <t>nicht zuordenbar</t>
  </si>
  <si>
    <t>Welle 2015</t>
  </si>
  <si>
    <t>Betriebe Welle 2015</t>
  </si>
  <si>
    <t>BIBB-QP 2015</t>
  </si>
  <si>
    <t>Beschäftigte Welle 2015</t>
  </si>
  <si>
    <t>Stichtag: 31.12.2014</t>
  </si>
  <si>
    <t>quer2015</t>
  </si>
  <si>
    <t>pan11_15</t>
  </si>
  <si>
    <t>pan12_15</t>
  </si>
  <si>
    <t>pan13_15</t>
  </si>
  <si>
    <t xml:space="preserve">   Abschnitte E: 36-39</t>
  </si>
  <si>
    <t>1; Abschnitt A: 01-03</t>
  </si>
  <si>
    <t>2; Abschnitte B: 05-09,</t>
  </si>
  <si>
    <t>3; Abschnitt D: 35</t>
  </si>
  <si>
    <t>4; Abschnitt C: 10-12</t>
  </si>
  <si>
    <t>5, 6; Abschnitt C: 13-18</t>
  </si>
  <si>
    <t>7 - 10; Abschnitt C: 19-24</t>
  </si>
  <si>
    <t>11 - 17; Abschnitt C: 25-33</t>
  </si>
  <si>
    <t>18 - 19; Abschnitt F: 41-43</t>
  </si>
  <si>
    <t>20 - 22; Abschnitt G: 45-47</t>
  </si>
  <si>
    <t>26; Abschnitt K:64-66</t>
  </si>
  <si>
    <t>27 - 32, 34 - 36; Abschnitt L: 68, M: 69-75, N: 77-82</t>
  </si>
  <si>
    <t>23; Abschnitt H: 49-53</t>
  </si>
  <si>
    <t>24; Abschnitt J: 58-63</t>
  </si>
  <si>
    <t>25; Abschnitt I: 55-56</t>
  </si>
  <si>
    <t>41- 43; Abschnitt R: 90-93, S: 95-96</t>
  </si>
  <si>
    <t>38 - 40; Abschnitt Q: 86-88</t>
  </si>
  <si>
    <t>45; Abschnitt O: 84</t>
  </si>
  <si>
    <t>37; Abschnitt P: 85</t>
  </si>
  <si>
    <t>44; Abschnitt S: 94</t>
  </si>
  <si>
    <t>Abweichung in Welle 2011</t>
  </si>
  <si>
    <t>41 /39*</t>
  </si>
  <si>
    <t>42 /40*</t>
  </si>
  <si>
    <t>43 /41*</t>
  </si>
  <si>
    <t>44 /42*</t>
  </si>
  <si>
    <t>45 /43*</t>
  </si>
  <si>
    <t>*</t>
  </si>
  <si>
    <t>Krankenhäuser und Kliniken /Gesundheits- und Sozialwesen*</t>
  </si>
  <si>
    <t>Arztpraxen, Krankgymnastik-, Heilpraktikerpraxen (nicht in Welle 2011)</t>
  </si>
  <si>
    <t>Heime, ambulante soziale Dienste (nicht in Welle 2011)</t>
  </si>
  <si>
    <t>well2015</t>
  </si>
  <si>
    <t>hr2015q</t>
  </si>
  <si>
    <t>pan13_16</t>
  </si>
  <si>
    <t>wo2015</t>
  </si>
  <si>
    <t>bra2015</t>
  </si>
  <si>
    <t>grkl2015</t>
  </si>
  <si>
    <t>Variablen Welle 2015</t>
  </si>
  <si>
    <t>Forschungsschwerpunkte &amp; bildungspolitische Schwerpunkte</t>
  </si>
  <si>
    <t>Anreize zu Ausbildungsstellen</t>
  </si>
  <si>
    <t>Gründe nicht auszubilden</t>
  </si>
  <si>
    <t>Maßnahmen bei unbesetzten Mitarbeiterstellen</t>
  </si>
  <si>
    <t>Ziele von Weiterbildungsmaßnahmen</t>
  </si>
  <si>
    <t>Tätigkeitsprofile der Mitarbeiter</t>
  </si>
  <si>
    <t>Rolle der Mitarbeitervertretung</t>
  </si>
  <si>
    <t>Auswirkungen der Einführung des Mindestlohns</t>
  </si>
  <si>
    <t>Welle 2016</t>
  </si>
  <si>
    <t>Betriebe Welle 2016</t>
  </si>
  <si>
    <t>Stichtag: 31.12.2015</t>
  </si>
  <si>
    <t>BIBB-QP 2016</t>
  </si>
  <si>
    <t>Beschäftigte Welle 2016</t>
  </si>
  <si>
    <t>Variablen Welle 2016</t>
  </si>
  <si>
    <t>Umfang und Auswirkungen der Digitalisierung von Produktions- und Dienstleistungsabläufen (Wirtschaft 4.0) in Betrieben</t>
  </si>
  <si>
    <t>Flüchtlinge als Auszubildende und Beschäftigte im Betrieb</t>
  </si>
  <si>
    <t>davon CAWI</t>
  </si>
  <si>
    <t>pan11_16</t>
  </si>
  <si>
    <t>pan12_16</t>
  </si>
  <si>
    <t>pan14_16</t>
  </si>
  <si>
    <t>pan15_16</t>
  </si>
  <si>
    <t>quer2016</t>
  </si>
  <si>
    <t>wo2016</t>
  </si>
  <si>
    <t>bra2016</t>
  </si>
  <si>
    <t>grkl2016</t>
  </si>
  <si>
    <t>hr2016q</t>
  </si>
  <si>
    <t>well2016</t>
  </si>
  <si>
    <t>Personennahe Dienstleistungen</t>
  </si>
  <si>
    <t>hr14_15p</t>
  </si>
  <si>
    <t>hr15_16p</t>
  </si>
  <si>
    <r>
      <rPr>
        <vertAlign val="superscript"/>
        <sz val="10"/>
        <color theme="1"/>
        <rFont val="Calibri"/>
        <family val="2"/>
        <scheme val="minor"/>
      </rPr>
      <t>[4]</t>
    </r>
    <r>
      <rPr>
        <sz val="10"/>
        <color theme="1"/>
        <rFont val="Calibri"/>
        <family val="2"/>
        <scheme val="minor"/>
      </rPr>
      <t xml:space="preserve"> Anhaben beziehen sich nur auf die für den Längschnitt relevante CAPI-CAWI-Stichprobe. Zur CATI/CAWI-Stichprobe vgl. den Methodenbericht</t>
    </r>
  </si>
  <si>
    <t>Welle 2017</t>
  </si>
  <si>
    <t>Digitalisierung</t>
  </si>
  <si>
    <t>Wiederholt befragte Betriebe/ Gesamt</t>
  </si>
  <si>
    <t>Stichtag: 31.12.2016</t>
  </si>
  <si>
    <t>Betriebe Welle 2017</t>
  </si>
  <si>
    <t>Beschäftigte Welle 2017</t>
  </si>
  <si>
    <t>BIBB-QP 2017</t>
  </si>
  <si>
    <t>quer2017</t>
  </si>
  <si>
    <t>Variablen Welle 2017</t>
  </si>
  <si>
    <t>well2017</t>
  </si>
  <si>
    <t>wo2017</t>
  </si>
  <si>
    <t>bra2017</t>
  </si>
  <si>
    <t>grkl2017</t>
  </si>
  <si>
    <t>hr16_17p</t>
  </si>
  <si>
    <t>System der Variablennamen</t>
  </si>
  <si>
    <t>Präfixe Variablen     </t>
  </si>
  <si>
    <t>Wechselnde Module</t>
  </si>
  <si>
    <t>Themenbereich</t>
  </si>
  <si>
    <t>ab</t>
  </si>
  <si>
    <t>ps</t>
  </si>
  <si>
    <t>pb</t>
  </si>
  <si>
    <t>wb</t>
  </si>
  <si>
    <t>mo</t>
  </si>
  <si>
    <t xml:space="preserve">di </t>
  </si>
  <si>
    <t>be</t>
  </si>
  <si>
    <t>Anpassung Filterführung</t>
  </si>
  <si>
    <t xml:space="preserve">Anpassung Filterführung </t>
  </si>
  <si>
    <t>Teilnahme von Auszubildenden an der Abschlussprüfung</t>
  </si>
  <si>
    <t>• replace c22=-1 if c22==3</t>
  </si>
  <si>
    <t>• if c22 eq 3 c22=-1.</t>
  </si>
  <si>
    <t>exe.</t>
  </si>
  <si>
    <t>Anpassung in der Welle 2013:</t>
  </si>
  <si>
    <t>Variable C22 (2013), D15 (2014), E16 (seit 2015)</t>
  </si>
  <si>
    <t>Möchte man die Teilnahme von Auszubildenden an der Abschlussprüfung mit den Angaben aus dem Jahr 2013 vergleichen (C22), muss folgendes beachtet werden: Seit dem Jahr 2014 wurde in der Frage D14b (2014) bzw. E14 (seit 2015) (Vertragslösungen von Ausbildungsverträgen) gefiltert und somit zum nächsten Frageblock geleitet, wenn die Betriebe angegeben haben, dass sie im letzten Jahr gar keine Auszubildenden nach BBiG oder HwO hatten. Dadurch beantworten diese Betriebe Frage D15 (2014) bzw. E16 (seit 2015) nicht (ob Abschlussprüfungen für Auszubildende nach BBiG oder HwO stattfanden) und weisen bei der entsprechenden Variable den Wert −1 „Filter“ auf, wodurch die Kategorie 3 „Keine Auszubildenden“ entfällt. Im Jahr 2013 dagegen wurde die Frage nach den Abschlussprüfungen ohne vorherige Filter gestellt. Besonders bei der Analyse der Anteile muss darauf geachtet werden, im Jahr 2013 auch den Wert 3 als ungültig zu codieren. Der entsprechenden Stata- bzw. SPSS-Befehle in Welle 2013 lautet:</t>
  </si>
  <si>
    <t>Eignung von Maßnahmen zur Förderung von Auszubildenden mit Fluchthintergrund</t>
  </si>
  <si>
    <t>Beschäftigung und Qualifizierung nach speziellen Berufsbereichen inklusive einer Nachbefragung per E-Mail</t>
  </si>
  <si>
    <t xml:space="preserve">Gründe für erhöhten Bedarf von Beschäftigten für einfache Tätigketen </t>
  </si>
  <si>
    <t>Digitalisierung und Vernetzung mit anderen Betrieben</t>
  </si>
  <si>
    <t>Standardisierungsgrad von Produkten und Dienstleistungen</t>
  </si>
  <si>
    <t>durchschnittliche wöchentliche Arbeitszeit der Beschäftigten</t>
  </si>
  <si>
    <t>Auswirkungen der Einführung des Mindestlohns auf den Betrieb</t>
  </si>
  <si>
    <t>Allgemeine Informationen zum Betrieb</t>
  </si>
  <si>
    <t>Konstante Betriebsmerkmale 2012-2015</t>
  </si>
  <si>
    <t>pan2011</t>
  </si>
  <si>
    <t>pan2012</t>
  </si>
  <si>
    <t>pan2013</t>
  </si>
  <si>
    <t>pan2014</t>
  </si>
  <si>
    <t>pan2015</t>
  </si>
  <si>
    <t>pan2016</t>
  </si>
  <si>
    <t>pan_ges</t>
  </si>
  <si>
    <t>Teilnahme an Panelwelle 2011</t>
  </si>
  <si>
    <t>Teilnahme an Panelwelle 2012</t>
  </si>
  <si>
    <t>Teilnahme an Panelwelle 2013</t>
  </si>
  <si>
    <t>Teilnahme an Panelwelle 2014</t>
  </si>
  <si>
    <t>Teilnahme an Panelwelle 2015</t>
  </si>
  <si>
    <t>Teilnahme an Panelwelle 2016</t>
  </si>
  <si>
    <t>Welle 2018</t>
  </si>
  <si>
    <t>Veränderungen der betriebliche Arbeitswelt und der Qualifizierungs- bedarfe in den Betrieben durch den technologischen Wandel der Wirtschaft.</t>
  </si>
  <si>
    <t>Betriebe Welle 2018</t>
  </si>
  <si>
    <t>BIBB-QP 2018</t>
  </si>
  <si>
    <t>Stichtag: 31.12.2017</t>
  </si>
  <si>
    <t>Beschäftigte Welle 2018</t>
  </si>
  <si>
    <t>Welle 2019</t>
  </si>
  <si>
    <t>Betriebe Welle 2019</t>
  </si>
  <si>
    <t>Stichtag: 31.12.2018</t>
  </si>
  <si>
    <t>BIBB-QP 2019</t>
  </si>
  <si>
    <t>Beschäftigte Welle 2019</t>
  </si>
  <si>
    <t>Variablen Welle 2018</t>
  </si>
  <si>
    <t>Variablen Welle 2019</t>
  </si>
  <si>
    <t>Bedeutung aktueller Technologisierungs- und Migrationsprozesse für den Bedarf an Fach- und Nachwuchskräften</t>
  </si>
  <si>
    <t>der Wandel betrieblicher Arbeits- und Ausbildungsstellenmärkte</t>
  </si>
  <si>
    <t>Maßnahmen um Betriebe in ihrer Bereitschaft auszubilden zu unterstützen</t>
  </si>
  <si>
    <t>quer2018</t>
  </si>
  <si>
    <t>quer2019</t>
  </si>
  <si>
    <t>well2018</t>
  </si>
  <si>
    <t>well2019</t>
  </si>
  <si>
    <t>wo2018</t>
  </si>
  <si>
    <t>wo2019</t>
  </si>
  <si>
    <t>bra2018</t>
  </si>
  <si>
    <t>grkl2018</t>
  </si>
  <si>
    <t>grkl2019</t>
  </si>
  <si>
    <t>hr2018q</t>
  </si>
  <si>
    <t>hr2019q</t>
  </si>
  <si>
    <t>hr17_18p</t>
  </si>
  <si>
    <t>hr18_19p</t>
  </si>
  <si>
    <t>Hochrechnungsfaktor für den Längsschnittdatensatz</t>
  </si>
  <si>
    <t xml:space="preserve">Hochrechnungsfaktor für den Längsschnittdatensatz </t>
  </si>
  <si>
    <t>Indikator, ob es sich um einen Fall des Längsschnitts handelt</t>
  </si>
  <si>
    <t>Indikator Längsschnitt</t>
  </si>
  <si>
    <t>Organisationsform und Kooperationsnetzwerke</t>
  </si>
  <si>
    <t>Kompetenzmanagement</t>
  </si>
  <si>
    <t>Personen mit Schwerbehinderung</t>
  </si>
  <si>
    <t>Bewerbungen von Geflüchteten auf Ausbildungsstellen</t>
  </si>
  <si>
    <t>Kompetenzentwicklung Digitalisierung</t>
  </si>
  <si>
    <t xml:space="preserve">Summe Teilnahmen </t>
  </si>
  <si>
    <t>Personen  mit Migrationshintergrund</t>
  </si>
  <si>
    <t>hr2017q</t>
  </si>
  <si>
    <t>Auswertbare Interviews (Nettostichprobe- Panelfälle)</t>
  </si>
  <si>
    <t>Fallzahlen Querschnitt</t>
  </si>
  <si>
    <t>Querschnitts- und Panelfälle (quer[Jahreszahl])</t>
  </si>
  <si>
    <t>Betriebe Welle 2020</t>
  </si>
  <si>
    <t>Stichtag: 31.12.2019</t>
  </si>
  <si>
    <t>Welle 2020</t>
  </si>
  <si>
    <t>Beschäftigte Welle 2020</t>
  </si>
  <si>
    <t>BIBB-QP 2020</t>
  </si>
  <si>
    <t>Variablen Welle 2020</t>
  </si>
  <si>
    <t>quer2020</t>
  </si>
  <si>
    <t>well2020</t>
  </si>
  <si>
    <t>hr2020q</t>
  </si>
  <si>
    <t>wo2020</t>
  </si>
  <si>
    <t>bra2019</t>
  </si>
  <si>
    <t>bra2020</t>
  </si>
  <si>
    <t>grkl2020</t>
  </si>
  <si>
    <t>davon CATI</t>
  </si>
  <si>
    <t>Mindestausbildungsvergütung, Auszubildende mit Schwerbehinderung</t>
  </si>
  <si>
    <t xml:space="preserve">Betroffenheit von Corona </t>
  </si>
  <si>
    <t>Digitale Weiterbildung</t>
  </si>
  <si>
    <t>Inklusion von Menschen mit Behinderung</t>
  </si>
  <si>
    <t>Fachkräfte mit Migrationshintergrund</t>
  </si>
  <si>
    <t>Umgang der Betriebe mit dem technologischen Wandel</t>
  </si>
  <si>
    <r>
      <t>Bruttostichprobe</t>
    </r>
    <r>
      <rPr>
        <b/>
        <vertAlign val="superscript"/>
        <sz val="10"/>
        <rFont val="Arial"/>
        <family val="2"/>
      </rPr>
      <t xml:space="preserve"> [2]</t>
    </r>
  </si>
  <si>
    <r>
      <t>Panelfälle</t>
    </r>
    <r>
      <rPr>
        <b/>
        <vertAlign val="superscript"/>
        <sz val="11"/>
        <color theme="1"/>
        <rFont val="Arial"/>
        <family val="2"/>
      </rPr>
      <t>[3]</t>
    </r>
  </si>
  <si>
    <t>Welle 2021</t>
  </si>
  <si>
    <t>BIBB-QP 2021</t>
  </si>
  <si>
    <t>Stichtag: 31.12.2020</t>
  </si>
  <si>
    <t>Beschäftigte Welle 2021</t>
  </si>
  <si>
    <t>Variablen Welle 2021</t>
  </si>
  <si>
    <r>
      <rPr>
        <b/>
        <sz val="14"/>
        <color theme="1"/>
        <rFont val="Arial"/>
        <family val="2"/>
      </rPr>
      <t xml:space="preserve">Welle 2014 - 2021: </t>
    </r>
    <r>
      <rPr>
        <sz val="14"/>
        <color theme="1"/>
        <rFont val="Arial"/>
        <family val="2"/>
      </rPr>
      <t>8er-Branche</t>
    </r>
  </si>
  <si>
    <t>Betriebe Welle 2021</t>
  </si>
  <si>
    <t>quer2021</t>
  </si>
  <si>
    <t>well2021</t>
  </si>
  <si>
    <t>wo2021</t>
  </si>
  <si>
    <t>bra2021</t>
  </si>
  <si>
    <t>grkl2021</t>
  </si>
  <si>
    <t>hr2021q</t>
  </si>
  <si>
    <t>hr19_20p</t>
  </si>
  <si>
    <t>hr20_21p</t>
  </si>
  <si>
    <t xml:space="preserve">flexibler Arbeit/Homeoffice, </t>
  </si>
  <si>
    <t>Auswirkungen der Coronapandemie</t>
  </si>
  <si>
    <t xml:space="preserve">Nutzung digitaler Technologien nach Beschäftigtengruppen </t>
  </si>
  <si>
    <t>Anerkennung von Ausbildungsabschlüssen</t>
  </si>
  <si>
    <t>Lernen in der Arbeit</t>
  </si>
  <si>
    <t>Anmerkung: Gegenüber älteren Versionen dieser Tabelle wurde die Berechnungsweise der Panelfälle ab Zeile 10 vereinheitlicht.</t>
  </si>
  <si>
    <r>
      <rPr>
        <vertAlign val="superscript"/>
        <sz val="11"/>
        <color theme="1"/>
        <rFont val="Arial"/>
        <family val="2"/>
      </rPr>
      <t>[1]</t>
    </r>
    <r>
      <rPr>
        <sz val="11"/>
        <color theme="1"/>
        <rFont val="Arial"/>
        <family val="2"/>
      </rPr>
      <t xml:space="preserve"> laut quer[jahr]</t>
    </r>
  </si>
  <si>
    <r>
      <rPr>
        <vertAlign val="superscript"/>
        <sz val="11"/>
        <color theme="1"/>
        <rFont val="Arial"/>
        <family val="2"/>
      </rPr>
      <t>[2]</t>
    </r>
    <r>
      <rPr>
        <sz val="11"/>
        <color theme="1"/>
        <rFont val="Arial"/>
        <family val="2"/>
      </rPr>
      <t xml:space="preserve"> laut grkl[jahr] inkl. Fälle mit 0 sozialversicherungspflichtig Beschäftigten</t>
    </r>
  </si>
  <si>
    <r>
      <rPr>
        <vertAlign val="superscript"/>
        <sz val="11"/>
        <color theme="1"/>
        <rFont val="Arial"/>
        <family val="2"/>
      </rPr>
      <t>[3]</t>
    </r>
    <r>
      <rPr>
        <sz val="11"/>
        <color theme="1"/>
        <rFont val="Arial"/>
        <family val="2"/>
      </rPr>
      <t xml:space="preserve"> laut wide-Datensatz, dass laut grkl[jahr] Befragung im jeweils ersten und letzten Jahr stattgefunden hat (inkl. Fälle mit 0 sozialversicherungspflichtig Beschäftigten)</t>
    </r>
  </si>
  <si>
    <r>
      <t>Querschnitt</t>
    </r>
    <r>
      <rPr>
        <vertAlign val="superscript"/>
        <sz val="11"/>
        <color theme="1"/>
        <rFont val="Arial"/>
        <family val="2"/>
      </rPr>
      <t xml:space="preserve">[1] </t>
    </r>
  </si>
  <si>
    <r>
      <t>Panel</t>
    </r>
    <r>
      <rPr>
        <vertAlign val="superscript"/>
        <sz val="11"/>
        <color theme="1"/>
        <rFont val="Arial"/>
        <family val="2"/>
      </rPr>
      <t>[2]</t>
    </r>
    <r>
      <rPr>
        <sz val="11"/>
        <color theme="1"/>
        <rFont val="Arial"/>
        <family val="2"/>
      </rPr>
      <t xml:space="preserve"> </t>
    </r>
  </si>
  <si>
    <t>Welle 2022</t>
  </si>
  <si>
    <t>Bedeutung des betrieblichen Umfelds</t>
  </si>
  <si>
    <t>Rekrutierungswege für Auszubildende</t>
  </si>
  <si>
    <t>Welle 2023</t>
  </si>
  <si>
    <t>Nachhaltigkeit im Betrieb</t>
  </si>
  <si>
    <t>Teamarbeit</t>
  </si>
  <si>
    <t>Tätigkeitsprofile von Beschäftigten</t>
  </si>
  <si>
    <t>Betriebe Welle 2022</t>
  </si>
  <si>
    <t>Betriebe Welle 2023</t>
  </si>
  <si>
    <t>BIBB-QP 2022</t>
  </si>
  <si>
    <t>BIBB-QP 2023</t>
  </si>
  <si>
    <t>Stichtag: 31.12.2021</t>
  </si>
  <si>
    <t>Stichtag: 31.12.2022</t>
  </si>
  <si>
    <t>Beschäftigte Welle 2022</t>
  </si>
  <si>
    <t>Beschäftigte Welle 2023</t>
  </si>
  <si>
    <t>Variablen Welle 2022</t>
  </si>
  <si>
    <t>Variablen Welle 2023</t>
  </si>
  <si>
    <t>quer2022</t>
  </si>
  <si>
    <t>well2022</t>
  </si>
  <si>
    <t>hr2022q</t>
  </si>
  <si>
    <t>hr21_22p</t>
  </si>
  <si>
    <t>wo2022</t>
  </si>
  <si>
    <t>bra2022</t>
  </si>
  <si>
    <t>grkl2022</t>
  </si>
  <si>
    <t>quer2023</t>
  </si>
  <si>
    <t>well2023</t>
  </si>
  <si>
    <t>hr2023q</t>
  </si>
  <si>
    <t>hr22_23p</t>
  </si>
  <si>
    <t>wo2023</t>
  </si>
  <si>
    <t>bra2023</t>
  </si>
  <si>
    <t>grkl2023</t>
  </si>
  <si>
    <t>davon CAPI-Interviewer/-innen telefonisch</t>
  </si>
  <si>
    <t>cv</t>
  </si>
  <si>
    <t>ko</t>
  </si>
  <si>
    <t>te</t>
  </si>
  <si>
    <t>mi</t>
  </si>
  <si>
    <t>bo</t>
  </si>
  <si>
    <t>Mitbestimmung von Fachkräften</t>
  </si>
  <si>
    <t>Auswirkungen der Digitalisierung</t>
  </si>
  <si>
    <t>Ausbildungspersonal</t>
  </si>
  <si>
    <r>
      <t>Bisher waren persönliche Face-to-Face-Interviews (CAPI) und ergänzend Telefoninterviews der Kern der Erhebung. In Welle 2023 wurde die Online-Teilnahme (CAWI) ausgeweitet und anders als zuvor bereits mit dem ersten Anschreiben aktiv angeboten (statt nur nach einer Ablehnung eines persönlichen Interviews). Außerdem gab es eine zweite „Auffrischer“-Stichprobe („Tranche 2“), die ausschließlich online (CAWI) teilnehmen sollte.
Dazu wurde ein</t>
    </r>
    <r>
      <rPr>
        <b/>
        <sz val="11"/>
        <color theme="1"/>
        <rFont val="Calibri"/>
        <family val="2"/>
        <scheme val="minor"/>
      </rPr>
      <t xml:space="preserve"> Experiment zur Onlineteilnahme</t>
    </r>
    <r>
      <rPr>
        <sz val="11"/>
        <color theme="1"/>
        <rFont val="Calibri"/>
        <family val="2"/>
        <scheme val="minor"/>
      </rPr>
      <t xml:space="preserve"> durchgeführt: Bei einem Teil der neuziehenden „Auffrischer“-Stichprobe (Tranche 1) waren direkt im ersten Anschreiben Zugangsdaten zum Online-Fragebogen enthalten, beim anderen Teil hingegen nicht. So wollte man testen, wie sich das frühe Online-Angebot auf Teilnahmequoten und Panelbereitschaft auswirkt.
Es gab zudem ein</t>
    </r>
    <r>
      <rPr>
        <b/>
        <sz val="11"/>
        <color theme="1"/>
        <rFont val="Calibri"/>
        <family val="2"/>
        <scheme val="minor"/>
      </rPr>
      <t xml:space="preserve"> geändertes Kontaktierungskonzept:</t>
    </r>
    <r>
      <rPr>
        <sz val="11"/>
        <color theme="1"/>
        <rFont val="Calibri"/>
        <family val="2"/>
        <scheme val="minor"/>
      </rPr>
      <t xml:space="preserve"> Anders als früher bekamen diejenigen Betriebe, denen sofort Online-Zugangsdaten mitgeteilt wurden, zunächst eine mehrwöchige Frist zur selbständigen Onlineteilnahme, bevor die persönlichen Interviewer aktiv nachhakten.</t>
    </r>
  </si>
  <si>
    <t>Die Erhebung ist weiterhin als CAPI (persönliches Interview) konzipiert, wurde aber mehrheitlich telefonisch von den CAPI-Interviewern durchgeführt (ähnlich wie 2020 und 2021), da die Corona-Einschränkungen auch 2022 noch fortwirkten. Ein kleinerer Teil der Interviews konnte wieder persönlich (face-to-face) im Betrieb stattfinden.</t>
  </si>
  <si>
    <t>Betriebliche Organisation</t>
  </si>
  <si>
    <t>Kompetenzen</t>
  </si>
  <si>
    <t>Migration</t>
  </si>
  <si>
    <t>Methodische Neuerungen in den Erhebungswellen</t>
  </si>
  <si>
    <t>Stata:</t>
  </si>
  <si>
    <t>SPSS:</t>
  </si>
  <si>
    <t>R:</t>
  </si>
  <si>
    <t>Ab Welle 2022: Hinweis zu Besonderheiten einzelner Variablen</t>
  </si>
  <si>
    <t>Hohn, Christine; Friedrich, Anett und Gerhards, Christian (2025)</t>
  </si>
  <si>
    <t>Themenschwerpunkte</t>
  </si>
  <si>
    <t>weiß nicht</t>
  </si>
  <si>
    <t>keine Angabe</t>
  </si>
  <si>
    <t>trifft nicht zu</t>
  </si>
  <si>
    <t>weiß nicht/keine Angabe</t>
  </si>
  <si>
    <t>ungültig (z.B. Ausschluss durch Datenbereinigung)</t>
  </si>
  <si>
    <t xml:space="preserve">tab ps020_qualbw2022 if ps020_qualw2022&lt;=0 | ps017_1w2022&lt;=0 
replace ps020_qualbw2022=-1 if ps020_qualw2022&lt;=0 | ps017_1w2022&lt;=0  </t>
  </si>
  <si>
    <t>Folgende Befehle können genutzt werden um in den Querschnittsdaten die Fälle zu identifizieren und ggf. als Filter zu definieren.</t>
  </si>
  <si>
    <t># benötigte Pakete öffnen und ggf.installieren
if (!require("pacman")) install.packages("pacman")
library(pacman)
p_load(char=c("haven", "stringr", "labelled", "memisc"), install = T)
# Befragungsdatensatz öffnnen. 
dat &lt;- read_dta("Qualifizierungspanel_2023_gwa.dta")
dat$filter &lt;- 0
dat$filter[dat$te001==1 | dat$te003==1 | dat$te002_1==1 | dat$te002_2==1 | dat$te002_3==1] &lt;- 1
dat$filter[dat$te004_kor!=-1] &lt;- 1
varlist &lt;- c("te009_1w2023", "te009_2 w2023", "te009_4 w2023", "te010_1 w2023", "te010_3 w2023", "te011_1 w2023", "te011_2 w2023", "te012_1 w2023", "te012_2 w2023")
for (i in varlist) {
  print(i)
  print(table(dat[[i]], dat$filter))
  dat[[i]][dat$filter==0 &amp; d dat$filter!=-1] &lt;- -1
  print(table(dat[[i]], dat$filter))
}</t>
  </si>
  <si>
    <t>dat &lt;- read_dta("Qualifizierungspanel_2022_gwa.dta")
table(dat$ps020_qualbw2022[dat$ps020_qualw2022&lt;=0 | dat$ps017_1w2022&lt;=0 ])
dat$ps020_qualbw2022[dat$ps020_qualw2022&lt;=0 | dat$ps017_1w2022&lt;=0] &lt;- -1</t>
  </si>
  <si>
    <r>
      <t xml:space="preserve">Die folgenden Programmcodes beziehen sie jeweils auf die Querschnittsdaten. Sollen die Angaben auch für die Längsschnittdaten durchgeführt werden, muss je der Suffix </t>
    </r>
    <r>
      <rPr>
        <i/>
        <sz val="10"/>
        <color theme="1"/>
        <rFont val="Calibri"/>
        <family val="2"/>
        <scheme val="minor"/>
      </rPr>
      <t>wJahreszahl</t>
    </r>
    <r>
      <rPr>
        <sz val="10"/>
        <color theme="1"/>
        <rFont val="Calibri"/>
        <family val="2"/>
        <scheme val="minor"/>
      </rPr>
      <t xml:space="preserve"> aus den Variablen entfernt werden.</t>
    </r>
  </si>
  <si>
    <t>Bei den Variablen te009*, te010*, te011* und te012* wurden 23 Fälle nicht entsprechend der Angaben aus dem Fragebogen gefiltert. Diese Fälle haben einen gültigen Wert obwohl sie eigentlich den Wert -1 Filter haben müssten. Die Fälle wurden nicht umcodiert, da das BIBB-FDZ es jedem Nutzenden selbst überlässt mit diesen Fällen umzugehen.</t>
  </si>
  <si>
    <r>
      <rPr>
        <vertAlign val="superscript"/>
        <sz val="10"/>
        <color theme="1"/>
        <rFont val="Calibri"/>
        <family val="2"/>
        <scheme val="minor"/>
      </rPr>
      <t>[1]</t>
    </r>
    <r>
      <rPr>
        <sz val="10"/>
        <color theme="1"/>
        <rFont val="Calibri"/>
        <family val="2"/>
        <scheme val="minor"/>
      </rPr>
      <t xml:space="preserve"> Durchgeführte Interviews = Auswertbare und nicht auswertbare Interviews </t>
    </r>
  </si>
  <si>
    <r>
      <rPr>
        <vertAlign val="superscript"/>
        <sz val="10"/>
        <color theme="1"/>
        <rFont val="Calibri"/>
        <family val="2"/>
        <scheme val="minor"/>
      </rPr>
      <t>[2]</t>
    </r>
    <r>
      <rPr>
        <sz val="10"/>
        <color theme="1"/>
        <rFont val="Calibri"/>
        <family val="2"/>
        <scheme val="minor"/>
      </rPr>
      <t xml:space="preserve"> Teilnahmequote =  Auswertbare + nicht auswertbare Interviews / Eingesetzte Adressen ohne qualitätsneutrale Ausfälle = Durchgeführte Interviews / eingesetzte Adressen ohne qualitätsneutrale Ausfälle</t>
    </r>
  </si>
  <si>
    <r>
      <rPr>
        <vertAlign val="superscript"/>
        <sz val="10"/>
        <color theme="1"/>
        <rFont val="Calibri"/>
        <family val="2"/>
        <scheme val="minor"/>
      </rPr>
      <t>[3]</t>
    </r>
    <r>
      <rPr>
        <sz val="10"/>
        <color theme="1"/>
        <rFont val="Calibri"/>
        <family val="2"/>
        <scheme val="minor"/>
      </rPr>
      <t xml:space="preserve"> Rücklauf = Auswertbare Interviews / Eingesetzte Adressen</t>
    </r>
  </si>
  <si>
    <t>WELLE</t>
  </si>
  <si>
    <t>gen filter=0
replace filter=1 if te001w2023==1 | te003w2023==1 | te002_1w2023==1 | te002_2w2023==1 | te002_3w2023==1
replace filter=1 if te004_korw2023!=-1
foreach var of varlist te009_1w2023 te009_2w2023 te009_4w2023 te010_1w2023 te010_3w2023 te011_1w2023 te011_2w2023 te012_1w2023 te012_2w2023 {
	tab `var' filter
	replace `var'=-1 if filter==0 &amp; `var'!=-1
}</t>
  </si>
  <si>
    <t>Methodische Neuerungen, stand vorher in den Daten und Methodenberichten, für alte Wellen bitte dort nachsehen.</t>
  </si>
  <si>
    <t xml:space="preserve">Neuerungen </t>
  </si>
  <si>
    <t>Hinweise</t>
  </si>
  <si>
    <t xml:space="preserve">Übersicht über Fragen und Fragerhythmen </t>
  </si>
  <si>
    <t>Themenblöcke und Fragethemen</t>
  </si>
  <si>
    <t>Betriebsorganisation</t>
  </si>
  <si>
    <t>Organisationsform des Betriebes</t>
  </si>
  <si>
    <t>B02</t>
  </si>
  <si>
    <t>Organisatiorische Veränderung</t>
  </si>
  <si>
    <t>B06</t>
  </si>
  <si>
    <t>BO6</t>
  </si>
  <si>
    <t>Kooperation mit anderen Betrieben</t>
  </si>
  <si>
    <t>B7, B8</t>
  </si>
  <si>
    <t>Andere Kooperationen</t>
  </si>
  <si>
    <t>B13</t>
  </si>
  <si>
    <t>Betriebskultur</t>
  </si>
  <si>
    <t>B14</t>
  </si>
  <si>
    <t>B15</t>
  </si>
  <si>
    <t>Funktion des Befragten im Betrieb</t>
  </si>
  <si>
    <t>B16</t>
  </si>
  <si>
    <t>aktive Ausbildungsbeteiligung (Ja/Nein)</t>
  </si>
  <si>
    <t>C05</t>
  </si>
  <si>
    <t>D01</t>
  </si>
  <si>
    <t>E01</t>
  </si>
  <si>
    <t>E01a</t>
  </si>
  <si>
    <t>Auszubildende nach BBiG o. HwO und/oder anderen Regelungen anerkannt</t>
  </si>
  <si>
    <t>E01b</t>
  </si>
  <si>
    <t>Anzahl der Auszubildenden (gesamt,Frauen)</t>
  </si>
  <si>
    <t>A17a – A17b</t>
  </si>
  <si>
    <t>B03a – B03b</t>
  </si>
  <si>
    <t>C06a - C06b</t>
  </si>
  <si>
    <t>D02a - D02b</t>
  </si>
  <si>
    <t>E02</t>
  </si>
  <si>
    <t>Anzahl der Auszubildenden (gew.-techn., kfm.-verw.)</t>
  </si>
  <si>
    <t>A18</t>
  </si>
  <si>
    <t>B04</t>
  </si>
  <si>
    <t>C07</t>
  </si>
  <si>
    <t>D03</t>
  </si>
  <si>
    <t>E03</t>
  </si>
  <si>
    <t>Ausbildungsberufe in denen konkret ausgebildet wurde</t>
  </si>
  <si>
    <t>A19a - A19b</t>
  </si>
  <si>
    <t>E04</t>
  </si>
  <si>
    <t>mehr als fünf Ausbildungsberufe</t>
  </si>
  <si>
    <t>E4a-best</t>
  </si>
  <si>
    <t>Auszubildende verteilt auf Ausbildungsjahre</t>
  </si>
  <si>
    <t>A20</t>
  </si>
  <si>
    <t>C09</t>
  </si>
  <si>
    <t>A23</t>
  </si>
  <si>
    <t>D05</t>
  </si>
  <si>
    <t>AB091, AB092</t>
  </si>
  <si>
    <t>Ausbildungszeiten in externen Einrichtungen (gew.-techn.,kfm.-verw.)</t>
  </si>
  <si>
    <t>A25a – A25b</t>
  </si>
  <si>
    <t>C10</t>
  </si>
  <si>
    <t>Produktive Ausbildungszeiten nach Ausbildungsjahren(gew.-techn., kfm.-verw.)</t>
  </si>
  <si>
    <t>A26</t>
  </si>
  <si>
    <t>B07</t>
  </si>
  <si>
    <t>C11</t>
  </si>
  <si>
    <t>Leistungsgrade nach Ausbildungsjahren (gew.-techn., kfm.-verw.)</t>
  </si>
  <si>
    <t>A27</t>
  </si>
  <si>
    <t>B08</t>
  </si>
  <si>
    <t>C12</t>
  </si>
  <si>
    <t>Bewegründe für betriebliche Ausbildung</t>
  </si>
  <si>
    <t>B20</t>
  </si>
  <si>
    <t>C13</t>
  </si>
  <si>
    <t>D07</t>
  </si>
  <si>
    <t>E22</t>
  </si>
  <si>
    <t>Neueinstellung von Auszubildenden und ggf. angebotene Ausbildungsplätze (jeweils Ja/Nein)</t>
  </si>
  <si>
    <t>A29a</t>
  </si>
  <si>
    <t>C14a - C14b</t>
  </si>
  <si>
    <t>D08a - D08b</t>
  </si>
  <si>
    <t>E05 - E06</t>
  </si>
  <si>
    <t>Anzahl neu eingestellter Auszubildender</t>
  </si>
  <si>
    <t>A29b</t>
  </si>
  <si>
    <t>C16</t>
  </si>
  <si>
    <t>D09</t>
  </si>
  <si>
    <t>E07</t>
  </si>
  <si>
    <t>Verteilung der neu eingestellten Auszubildenden nach Schulabschlüssen</t>
  </si>
  <si>
    <t>A31</t>
  </si>
  <si>
    <t>E08</t>
  </si>
  <si>
    <t>Verteilung der Bewerber für Ausbildungsstellen nach Schulabschlüssen</t>
  </si>
  <si>
    <t>D11</t>
  </si>
  <si>
    <t>E09</t>
  </si>
  <si>
    <t>Angebote an Bewerber</t>
  </si>
  <si>
    <t>E10</t>
  </si>
  <si>
    <t>gibt es Flüchtlinge unter den Auszubildenden, wieviele, wieviele neu eingestellt</t>
  </si>
  <si>
    <t>NF1, NF2a, NF3</t>
  </si>
  <si>
    <t>NF1, NF2, NF3</t>
  </si>
  <si>
    <t>wieviele Flüchtlinge werden im Gesundheitswesen ausgebildet, neu eingestellt</t>
  </si>
  <si>
    <t>NF2b</t>
  </si>
  <si>
    <t>NF_2a</t>
  </si>
  <si>
    <t>NF_2b</t>
  </si>
  <si>
    <t>Gelöste Ausbildungsverträge von Flüchtlingen</t>
  </si>
  <si>
    <t>NF4</t>
  </si>
  <si>
    <t>Vakanz von Ausbildungsplätzen (Ja/Nein)</t>
  </si>
  <si>
    <t>A33a</t>
  </si>
  <si>
    <t>D12</t>
  </si>
  <si>
    <t>E11</t>
  </si>
  <si>
    <t>Vakanz von Ausbildungsplätzen (Anzahl)</t>
  </si>
  <si>
    <t>A33b</t>
  </si>
  <si>
    <t>D13</t>
  </si>
  <si>
    <t>E12</t>
  </si>
  <si>
    <t>Gelöste Ausbildungsverträge</t>
  </si>
  <si>
    <t>A24b</t>
  </si>
  <si>
    <t>E13, E14, E15</t>
  </si>
  <si>
    <t>E13, E14</t>
  </si>
  <si>
    <t>E13</t>
  </si>
  <si>
    <t>Prognose: Ausbildungsaktivität in den nächsten 3 Jahren</t>
  </si>
  <si>
    <t>A39</t>
  </si>
  <si>
    <t>C21</t>
  </si>
  <si>
    <t>Abschlussprüfungen und Verbleib der Ausbildungsabsolventen</t>
  </si>
  <si>
    <t>A35 – A38</t>
  </si>
  <si>
    <t>C22- C24</t>
  </si>
  <si>
    <t>E17a, 17b_1, 17b_2, E18</t>
  </si>
  <si>
    <t>E16, E17a, 17b, E18</t>
  </si>
  <si>
    <t xml:space="preserve">wieviele Azubis bekommen nach befristeter Übernahme einen unbefristeten Vertrag </t>
  </si>
  <si>
    <t>E19</t>
  </si>
  <si>
    <t>zukünftige Ausbildungsstellenangebot</t>
  </si>
  <si>
    <t>E20</t>
  </si>
  <si>
    <t>Entwicklung der Ausbildungsbeteiligung (lezten 3 Jahre)</t>
  </si>
  <si>
    <t>E21</t>
  </si>
  <si>
    <t>Beweggründe für Ausbildung im Betrieb</t>
  </si>
  <si>
    <t>gesetzliche Voraussetzung zur Ausbildung</t>
  </si>
  <si>
    <t>E23</t>
  </si>
  <si>
    <t>N_F8</t>
  </si>
  <si>
    <t>ABMH1</t>
  </si>
  <si>
    <t>ABMH2</t>
  </si>
  <si>
    <t>N_F1</t>
  </si>
  <si>
    <t>N_F2a</t>
  </si>
  <si>
    <t>Verteilung der Beschäftigten nach Beschäftigungsverhältnis</t>
  </si>
  <si>
    <t>A52a -A52b</t>
  </si>
  <si>
    <t>C32a - C32b</t>
  </si>
  <si>
    <t>D26a - D26b</t>
  </si>
  <si>
    <t>E26a -E26b</t>
  </si>
  <si>
    <t>Beschäftigung von Leiharbeitern (Ja/Nein, ggf. Anzahl)</t>
  </si>
  <si>
    <t>A56a</t>
  </si>
  <si>
    <t>C33a - C33b</t>
  </si>
  <si>
    <t>D27a - D27b</t>
  </si>
  <si>
    <t>E27</t>
  </si>
  <si>
    <t>E27a</t>
  </si>
  <si>
    <t>Verteilung der Beschäftigten nach Beschäftigungsverhältnis (Anzahl Frauen, Teilzeitbeschäftigte, Befristet Beschäftigte)</t>
  </si>
  <si>
    <t>A52c, A53, A54</t>
  </si>
  <si>
    <t>B23[3]</t>
  </si>
  <si>
    <t>C34</t>
  </si>
  <si>
    <t>D28</t>
  </si>
  <si>
    <t>E28</t>
  </si>
  <si>
    <t>E28a</t>
  </si>
  <si>
    <t>Anzahl der Beschäftigten nach Stellenanforderungen, differenziert nach einf./qual./hoch qual. Tätigkeiten</t>
  </si>
  <si>
    <t>C35</t>
  </si>
  <si>
    <t>D29</t>
  </si>
  <si>
    <t>E29</t>
  </si>
  <si>
    <t>Anzahl der Beschäftigten nach Berufsabschlüssen</t>
  </si>
  <si>
    <t>A57</t>
  </si>
  <si>
    <t>D30</t>
  </si>
  <si>
    <t>E30</t>
  </si>
  <si>
    <t>Beschäftiget mit Fachhochschulabschluss haben als höchsten Abschluss Bachelorabschluss</t>
  </si>
  <si>
    <t>C37</t>
  </si>
  <si>
    <t>D31</t>
  </si>
  <si>
    <t>E30_b</t>
  </si>
  <si>
    <t>MI1a, MI2a</t>
  </si>
  <si>
    <t>MI1a</t>
  </si>
  <si>
    <t>sind Geflüchtete beschäftigt, (ja/nein, Anzahl ohne Azubis)</t>
  </si>
  <si>
    <t>NBF1</t>
  </si>
  <si>
    <t>MI4a, MI4b</t>
  </si>
  <si>
    <t>Neueinstellungen (Ja/Nein), Stellenangebote</t>
  </si>
  <si>
    <t>A06, A07</t>
  </si>
  <si>
    <t>B25a-b</t>
  </si>
  <si>
    <t>C38a - C38b</t>
  </si>
  <si>
    <t>D32a - D32b</t>
  </si>
  <si>
    <t>E31 - E32</t>
  </si>
  <si>
    <t>E32</t>
  </si>
  <si>
    <t>E31, E32</t>
  </si>
  <si>
    <t>Neueinstellungen (Anzahl), davon Frauen</t>
  </si>
  <si>
    <t>A08ab</t>
  </si>
  <si>
    <t>B26ab</t>
  </si>
  <si>
    <t>C39</t>
  </si>
  <si>
    <t>D33</t>
  </si>
  <si>
    <t>E33a, E33b</t>
  </si>
  <si>
    <t>E33b</t>
  </si>
  <si>
    <t xml:space="preserve">Verteilung neu eingestellter auf Beschäftigungsgruppen, differenziert nach einf./qual./hoch qual. Tätigkeiten </t>
  </si>
  <si>
    <t>D34</t>
  </si>
  <si>
    <t>E34</t>
  </si>
  <si>
    <t>Verteilung neu eingestellter auf wiederzubesetzende/ neu geschaffene Arbeitsstellen</t>
  </si>
  <si>
    <t>E34_1</t>
  </si>
  <si>
    <t>Interne Bewetzung von Stellen (Ja/Nein), (Anzahl)</t>
  </si>
  <si>
    <t>E34_3, E34_4</t>
  </si>
  <si>
    <t xml:space="preserve">Unbesetzte Stellen (Ja/Nein, ggf. Anzahl), differenziert nach einf./qual./hoch qual. Tätigkeiten </t>
  </si>
  <si>
    <t>C41</t>
  </si>
  <si>
    <t>D35</t>
  </si>
  <si>
    <t>E35</t>
  </si>
  <si>
    <t>E35a - E35c</t>
  </si>
  <si>
    <t xml:space="preserve">Personalabgänge (Ja/Nein, ggf. Anzahl), differenziert nach einf./qual./hoch qual. Tätigkeiten </t>
  </si>
  <si>
    <t>C42a-C42c</t>
  </si>
  <si>
    <t>D36a-D36c</t>
  </si>
  <si>
    <t>E37a-E37c</t>
  </si>
  <si>
    <t>Gründe von Personalabgängen</t>
  </si>
  <si>
    <t>E37_1</t>
  </si>
  <si>
    <t>Betriebliche Weiterbildungsmaßnahmen (Ja/Nein)</t>
  </si>
  <si>
    <t>A43</t>
  </si>
  <si>
    <t>B30a</t>
  </si>
  <si>
    <t>C43a</t>
  </si>
  <si>
    <t>D37a</t>
  </si>
  <si>
    <t>E41a</t>
  </si>
  <si>
    <t xml:space="preserve">Anzahl Teilnehmer an einer Weiterbidlung  differenziert nach einf./qual./hoch qual. Tätigkeiten </t>
  </si>
  <si>
    <t>B30b, B31</t>
  </si>
  <si>
    <t>D37b - D38</t>
  </si>
  <si>
    <t>E41b - E41c</t>
  </si>
  <si>
    <t>Andere betriebliche Weiterbildungsmaßnahmen (Ja/Nein)</t>
  </si>
  <si>
    <t>B32</t>
  </si>
  <si>
    <t>C44</t>
  </si>
  <si>
    <t>D39</t>
  </si>
  <si>
    <t>E42</t>
  </si>
  <si>
    <t>Formern anderer betrieblicher Weiterbildungsmaßnahmen(Beschäftigte für einf./qual./hoch qual. Tätigkeiten )</t>
  </si>
  <si>
    <t>D40</t>
  </si>
  <si>
    <t>E43</t>
  </si>
  <si>
    <t>E42b-c</t>
  </si>
  <si>
    <t>Arbeitsorganisation/ Betriebsstruktur</t>
  </si>
  <si>
    <t>B35</t>
  </si>
  <si>
    <t>Weiterbildungsmaßnahmen aufgrund gesetzlicher Vorschriften</t>
  </si>
  <si>
    <t>C48</t>
  </si>
  <si>
    <t>D41</t>
  </si>
  <si>
    <t>Innerbetriebliche Karrierewege</t>
  </si>
  <si>
    <t>Förderung von Aufstiegsfortbildungen (Ja/Nein, Anzahl, Verteilung nach Fachrichtung)</t>
  </si>
  <si>
    <t>C51</t>
  </si>
  <si>
    <t>D42</t>
  </si>
  <si>
    <t>E38a-c</t>
  </si>
  <si>
    <t>Hierarchieaufstieg (Ja/Nein, Anzahl)</t>
  </si>
  <si>
    <t>C52</t>
  </si>
  <si>
    <t>D43</t>
  </si>
  <si>
    <t>Bereichswechsel ohne Aufstieg (Ja/Nein, Anzahl)</t>
  </si>
  <si>
    <t>C53</t>
  </si>
  <si>
    <t>D44</t>
  </si>
  <si>
    <t>Tätigkeitsprofile der Beschäftigten</t>
  </si>
  <si>
    <t>Wie häufig wurden einf./qual./hochqual. Tätigkeiten ausgeführt</t>
  </si>
  <si>
    <t>B38</t>
  </si>
  <si>
    <t>E45,E46b, E47b</t>
  </si>
  <si>
    <t>E45b, E46b, E47b</t>
  </si>
  <si>
    <t>Kompetenzerfassung</t>
  </si>
  <si>
    <t>werden Kompetenzen der Beschäftigten erfasst und dokumentiert (wie)</t>
  </si>
  <si>
    <t>K01</t>
  </si>
  <si>
    <t>KO02</t>
  </si>
  <si>
    <t>wie werden Kompetenzen der Beschäftigten berücksichtigt</t>
  </si>
  <si>
    <t>KO4</t>
  </si>
  <si>
    <t>Arbeitszeitregelung</t>
  </si>
  <si>
    <t>AW1</t>
  </si>
  <si>
    <t>Anreize für Beschäftigte</t>
  </si>
  <si>
    <t>AW2</t>
  </si>
  <si>
    <t>Koordination von Arbeitstätigkeit und -prozessen</t>
  </si>
  <si>
    <t>AW4</t>
  </si>
  <si>
    <t>Organisatorische Veränderungen</t>
  </si>
  <si>
    <t>wie weit werden digitale Technologien genutzt</t>
  </si>
  <si>
    <t>ND1</t>
  </si>
  <si>
    <t>D1</t>
  </si>
  <si>
    <t>Auswirkung der digitalen Technologien</t>
  </si>
  <si>
    <t>ND3</t>
  </si>
  <si>
    <t xml:space="preserve">Nutzung von digitalen Arbeitsmitteln  differenziert nach einf./qual./hoch qual. Beschäftigten </t>
  </si>
  <si>
    <t>NTE1-2a, NTQ1-2a, NTH1-2a</t>
  </si>
  <si>
    <t xml:space="preserve">Z02_einf, Z02_qual, Z02_hoch </t>
  </si>
  <si>
    <t xml:space="preserve">Nutzung von Computerprogrammen  differenziert nach einf./qual./hoch qual. Beschäftigten </t>
  </si>
  <si>
    <t>NTE2b, NTQ2b, NTH2b</t>
  </si>
  <si>
    <t>Z03_einf, Z03_qual, Z03_hoch</t>
  </si>
  <si>
    <t>Auswirkung auf Arbeitsprozesse</t>
  </si>
  <si>
    <t>D7</t>
  </si>
  <si>
    <t>Allgemeine Angaben zum Betrieb</t>
  </si>
  <si>
    <t>Regelungen für Beschäftigte</t>
  </si>
  <si>
    <t>D57</t>
  </si>
  <si>
    <t>E48</t>
  </si>
  <si>
    <t>Betriebliche Veränderungen im letzten Jahr</t>
  </si>
  <si>
    <t>D45</t>
  </si>
  <si>
    <t>E49</t>
  </si>
  <si>
    <t>Anteil von induvalisierten Produkten u. Dienstleistungen  %</t>
  </si>
  <si>
    <t>C69</t>
  </si>
  <si>
    <t>C29</t>
  </si>
  <si>
    <t>A69</t>
  </si>
  <si>
    <t>C71</t>
  </si>
  <si>
    <t>D46</t>
  </si>
  <si>
    <t>E50</t>
  </si>
  <si>
    <t>Höhe und Art des Geschäftsvolumen</t>
  </si>
  <si>
    <t>A60</t>
  </si>
  <si>
    <t>C72</t>
  </si>
  <si>
    <t>D48</t>
  </si>
  <si>
    <t>A61 , A62</t>
  </si>
  <si>
    <t>C73</t>
  </si>
  <si>
    <t>D47</t>
  </si>
  <si>
    <t>E51</t>
  </si>
  <si>
    <t>E51a-E51b</t>
  </si>
  <si>
    <t>Auslandsumsatz</t>
  </si>
  <si>
    <t>A63</t>
  </si>
  <si>
    <t>C74</t>
  </si>
  <si>
    <t>D49</t>
  </si>
  <si>
    <t>E52</t>
  </si>
  <si>
    <t>E54_4</t>
  </si>
  <si>
    <t>Vorleistungen und Fremdleistungen</t>
  </si>
  <si>
    <t>A64</t>
  </si>
  <si>
    <t>C75</t>
  </si>
  <si>
    <t>D50</t>
  </si>
  <si>
    <t>E53</t>
  </si>
  <si>
    <t>Veränderung des Geschäftsvolumens</t>
  </si>
  <si>
    <t>E54</t>
  </si>
  <si>
    <t>Investitionssumme</t>
  </si>
  <si>
    <t>A65</t>
  </si>
  <si>
    <t>C76</t>
  </si>
  <si>
    <t>D51</t>
  </si>
  <si>
    <t>E55</t>
  </si>
  <si>
    <t>Entwicklung der Investition</t>
  </si>
  <si>
    <t>Höhe der durchschnittlichen Arbeitszeit nach einf./qual./hoch qual.</t>
  </si>
  <si>
    <t>E55_3a_e/q/h</t>
  </si>
  <si>
    <t>E55a_e/q/h</t>
  </si>
  <si>
    <t>Höhe des Gesamten Brutto-Monatsgehalt</t>
  </si>
  <si>
    <t>A66a</t>
  </si>
  <si>
    <t>Durchschnittliches Brutto-Monatsgehalt nach Stellenanforderungen</t>
  </si>
  <si>
    <t>C77</t>
  </si>
  <si>
    <t>D52</t>
  </si>
  <si>
    <t>E56</t>
  </si>
  <si>
    <t>Teilnahme an Befragung im Vohrjahr</t>
  </si>
  <si>
    <t>-</t>
  </si>
  <si>
    <t>B41</t>
  </si>
  <si>
    <t>C78</t>
  </si>
  <si>
    <t>D56</t>
  </si>
  <si>
    <t>Wirtschaftliche Eigenständigkeit</t>
  </si>
  <si>
    <t>A68</t>
  </si>
  <si>
    <t>E62</t>
  </si>
  <si>
    <t>Kammerzugehörigkeit</t>
  </si>
  <si>
    <t>A70</t>
  </si>
  <si>
    <t>D55</t>
  </si>
  <si>
    <t>E63</t>
  </si>
  <si>
    <t>Gründungsjahr</t>
  </si>
  <si>
    <t>A72</t>
  </si>
  <si>
    <t>E64</t>
  </si>
  <si>
    <t>Form des Tarifvertrages</t>
  </si>
  <si>
    <t>A73,  A74</t>
  </si>
  <si>
    <t>D53</t>
  </si>
  <si>
    <t>E57</t>
  </si>
  <si>
    <t>Betriebsrat oder Personalrat</t>
  </si>
  <si>
    <t>A76a</t>
  </si>
  <si>
    <t>D54</t>
  </si>
  <si>
    <t>E59</t>
  </si>
  <si>
    <t>Wieviele Gesprächspartner nahmen am Interwiev teil</t>
  </si>
  <si>
    <t>BOint</t>
  </si>
  <si>
    <t>Welche Funktion hat Gesprächspartner</t>
  </si>
  <si>
    <t>BO16</t>
  </si>
  <si>
    <t>Wiederbefragungsbereitschaft</t>
  </si>
  <si>
    <t>A77</t>
  </si>
  <si>
    <t>B60</t>
  </si>
  <si>
    <t>C85</t>
  </si>
  <si>
    <t>D60</t>
  </si>
  <si>
    <t>E67</t>
  </si>
  <si>
    <r>
      <rPr>
        <vertAlign val="superscript"/>
        <sz val="9"/>
        <color theme="1"/>
        <rFont val="Arial"/>
        <family val="2"/>
      </rPr>
      <t>[23]</t>
    </r>
    <r>
      <rPr>
        <sz val="9"/>
        <color theme="1"/>
        <rFont val="Arial"/>
        <family val="2"/>
      </rPr>
      <t xml:space="preserve"> ohne Fachrichtung</t>
    </r>
  </si>
  <si>
    <r>
      <rPr>
        <vertAlign val="superscript"/>
        <sz val="9"/>
        <color theme="1"/>
        <rFont val="Arial"/>
        <family val="2"/>
      </rPr>
      <t>[22]</t>
    </r>
    <r>
      <rPr>
        <sz val="9"/>
        <color theme="1"/>
        <rFont val="Arial"/>
        <family val="2"/>
      </rPr>
      <t xml:space="preserve"> es wurde nicht die Form der Weiterbildung abgefragt</t>
    </r>
  </si>
  <si>
    <r>
      <rPr>
        <vertAlign val="superscript"/>
        <sz val="9"/>
        <color theme="1"/>
        <rFont val="Arial"/>
        <family val="2"/>
      </rPr>
      <t>[21]</t>
    </r>
    <r>
      <rPr>
        <sz val="9"/>
        <color theme="1"/>
        <rFont val="Arial"/>
        <family val="2"/>
      </rPr>
      <t xml:space="preserve"> Es wurden </t>
    </r>
    <r>
      <rPr>
        <b/>
        <sz val="9"/>
        <color theme="1"/>
        <rFont val="Arial"/>
        <family val="2"/>
      </rPr>
      <t>nicht</t>
    </r>
    <r>
      <rPr>
        <sz val="9"/>
        <color theme="1"/>
        <rFont val="Arial"/>
        <family val="2"/>
      </rPr>
      <t xml:space="preserve"> in Beschäftigten mit einfachen, qualifizierten und hoch qualifiziertenTätigkeiten differenziert.</t>
    </r>
  </si>
  <si>
    <r>
      <t>[20]</t>
    </r>
    <r>
      <rPr>
        <sz val="9"/>
        <color theme="1"/>
        <rFont val="Arial"/>
        <family val="2"/>
      </rPr>
      <t>die Reihenfolge der Antwortkategorien wurden verändert</t>
    </r>
  </si>
  <si>
    <r>
      <rPr>
        <vertAlign val="superscript"/>
        <sz val="9"/>
        <color theme="1"/>
        <rFont val="Arial"/>
        <family val="2"/>
      </rPr>
      <t>[19]</t>
    </r>
    <r>
      <rPr>
        <sz val="9"/>
        <color theme="1"/>
        <rFont val="Arial"/>
        <family val="2"/>
      </rPr>
      <t xml:space="preserve"> Es wird noch mal diverenziert nach Bewerbern mit Migrationshintergrund und davon dann Anzahl Geflüchteter</t>
    </r>
  </si>
  <si>
    <r>
      <t>[18]</t>
    </r>
    <r>
      <rPr>
        <sz val="9"/>
        <color theme="1"/>
        <rFont val="Arial"/>
        <family val="2"/>
      </rPr>
      <t>es wird nur noch nach Auszubildenden nach BBIG oder HwO gefragt</t>
    </r>
  </si>
  <si>
    <r>
      <rPr>
        <vertAlign val="superscript"/>
        <sz val="9"/>
        <color theme="1"/>
        <rFont val="Arial"/>
        <family val="2"/>
      </rPr>
      <t>[17]</t>
    </r>
    <r>
      <rPr>
        <sz val="9"/>
        <color theme="1"/>
        <rFont val="Arial"/>
        <family val="2"/>
      </rPr>
      <t>Antwortkategorien wurden verändert</t>
    </r>
  </si>
  <si>
    <r>
      <rPr>
        <vertAlign val="superscript"/>
        <sz val="9"/>
        <color theme="1"/>
        <rFont val="Arial"/>
        <family val="2"/>
      </rPr>
      <t>[16]</t>
    </r>
    <r>
      <rPr>
        <sz val="9"/>
        <color theme="1"/>
        <rFont val="Arial"/>
        <family val="2"/>
      </rPr>
      <t xml:space="preserve"> es wurde nicht mehr nach Frauen gefragt</t>
    </r>
  </si>
  <si>
    <r>
      <rPr>
        <vertAlign val="superscript"/>
        <sz val="9"/>
        <color theme="1"/>
        <rFont val="Arial"/>
        <family val="2"/>
      </rPr>
      <t>[15]</t>
    </r>
    <r>
      <rPr>
        <sz val="9"/>
        <color theme="1"/>
        <rFont val="Arial"/>
        <family val="2"/>
      </rPr>
      <t>die Verteilung nach Fachrichtung wird ab diesem Jahr dazugenommen</t>
    </r>
  </si>
  <si>
    <r>
      <rPr>
        <vertAlign val="superscript"/>
        <sz val="9"/>
        <color theme="1"/>
        <rFont val="Arial"/>
        <family val="2"/>
      </rPr>
      <t>[14]</t>
    </r>
    <r>
      <rPr>
        <sz val="9"/>
        <color theme="1"/>
        <rFont val="Arial"/>
        <family val="2"/>
      </rPr>
      <t xml:space="preserve"> Die Anzahl der Antwortkategorien wurde vermindert</t>
    </r>
  </si>
  <si>
    <r>
      <rPr>
        <vertAlign val="superscript"/>
        <sz val="9"/>
        <color theme="1"/>
        <rFont val="Arial"/>
        <family val="2"/>
      </rPr>
      <t>[13]</t>
    </r>
    <r>
      <rPr>
        <sz val="9"/>
        <color theme="1"/>
        <rFont val="Arial"/>
        <family val="2"/>
      </rPr>
      <t xml:space="preserve"> ab 2015 Mehrfachnennung möglich</t>
    </r>
  </si>
  <si>
    <r>
      <rPr>
        <vertAlign val="superscript"/>
        <sz val="11"/>
        <color theme="1"/>
        <rFont val="Arial"/>
        <family val="2"/>
      </rPr>
      <t>[12]</t>
    </r>
    <r>
      <rPr>
        <sz val="11"/>
        <color theme="1"/>
        <rFont val="Arial"/>
        <family val="2"/>
      </rPr>
      <t xml:space="preserve"> </t>
    </r>
    <r>
      <rPr>
        <sz val="9"/>
        <color theme="1"/>
        <rFont val="Arial"/>
        <family val="2"/>
      </rPr>
      <t>Die Anzahl der Antwortkategorien wurde erhöht</t>
    </r>
  </si>
  <si>
    <r>
      <rPr>
        <vertAlign val="superscript"/>
        <sz val="9"/>
        <color theme="1"/>
        <rFont val="Arial"/>
        <family val="2"/>
      </rPr>
      <t xml:space="preserve">[11] </t>
    </r>
    <r>
      <rPr>
        <sz val="9"/>
        <color theme="1"/>
        <rFont val="Arial"/>
        <family val="2"/>
      </rPr>
      <t>Frage bezieht sich auf den Zeitraum von zwei Jahren</t>
    </r>
  </si>
  <si>
    <r>
      <rPr>
        <vertAlign val="superscript"/>
        <sz val="9"/>
        <color theme="1"/>
        <rFont val="Arial"/>
        <family val="2"/>
      </rPr>
      <t>[10]</t>
    </r>
    <r>
      <rPr>
        <sz val="9"/>
        <color theme="1"/>
        <rFont val="Arial"/>
        <family val="2"/>
      </rPr>
      <t xml:space="preserve"> In der Welle 2012 wurde die Variable für Panelbetriebe als Veränderungsraten abgefragt.</t>
    </r>
  </si>
  <si>
    <r>
      <rPr>
        <vertAlign val="superscript"/>
        <sz val="9"/>
        <color theme="1"/>
        <rFont val="Arial"/>
        <family val="2"/>
      </rPr>
      <t>[9]</t>
    </r>
    <r>
      <rPr>
        <sz val="9"/>
        <color theme="1"/>
        <rFont val="Arial"/>
        <family val="2"/>
      </rPr>
      <t xml:space="preserve"> Geringfügige Abweichung in der Brancheneinteilung. </t>
    </r>
    <r>
      <rPr>
        <b/>
        <sz val="9"/>
        <color theme="1"/>
        <rFont val="Arial"/>
        <family val="2"/>
      </rPr>
      <t>Im</t>
    </r>
    <r>
      <rPr>
        <sz val="9"/>
        <color theme="1"/>
        <rFont val="Arial"/>
        <family val="2"/>
      </rPr>
      <t xml:space="preserve"> Jahr 2011 werden 44 Branchen unterschieden, </t>
    </r>
    <r>
      <rPr>
        <b/>
        <sz val="9"/>
        <color theme="1"/>
        <rFont val="Arial"/>
        <family val="2"/>
      </rPr>
      <t>ab</t>
    </r>
    <r>
      <rPr>
        <sz val="9"/>
        <color theme="1"/>
        <rFont val="Arial"/>
        <family val="2"/>
      </rPr>
      <t xml:space="preserve"> dem Jahr 2012 dagegen 46.</t>
    </r>
  </si>
  <si>
    <r>
      <rPr>
        <vertAlign val="superscript"/>
        <sz val="9"/>
        <color theme="1"/>
        <rFont val="Arial"/>
        <family val="2"/>
      </rPr>
      <t>[8]</t>
    </r>
    <r>
      <rPr>
        <sz val="9"/>
        <color theme="1"/>
        <rFont val="Arial"/>
        <family val="2"/>
      </rPr>
      <t xml:space="preserve"> Es wurden die Beschäftigten mit einfachen, qualifizierten Tätigkeiten nach Beschäftigten mit abgeschlossener Berufsausbildung und Beschäftigten mit Meister- oder Technikerabschluss differenziert.</t>
    </r>
  </si>
  <si>
    <r>
      <rPr>
        <vertAlign val="superscript"/>
        <sz val="9"/>
        <color theme="1"/>
        <rFont val="Arial"/>
        <family val="2"/>
      </rPr>
      <t>[7]</t>
    </r>
    <r>
      <rPr>
        <sz val="9"/>
        <color theme="1"/>
        <rFont val="Arial"/>
        <family val="2"/>
      </rPr>
      <t xml:space="preserve"> Es wurde </t>
    </r>
    <r>
      <rPr>
        <b/>
        <sz val="9"/>
        <color theme="1"/>
        <rFont val="Arial"/>
        <family val="2"/>
      </rPr>
      <t>nicht</t>
    </r>
    <r>
      <rPr>
        <sz val="9"/>
        <color theme="1"/>
        <rFont val="Arial"/>
        <family val="2"/>
      </rPr>
      <t xml:space="preserve"> nach unbefristeter und befristeter Übernahme unterschieden.</t>
    </r>
  </si>
  <si>
    <r>
      <rPr>
        <vertAlign val="superscript"/>
        <sz val="9"/>
        <color theme="1"/>
        <rFont val="Arial"/>
        <family val="2"/>
      </rPr>
      <t>[6]</t>
    </r>
    <r>
      <rPr>
        <sz val="9"/>
        <color theme="1"/>
        <rFont val="Arial"/>
        <family val="2"/>
      </rPr>
      <t xml:space="preserve"> Die Frage wurde nur neuen Betrieben gestellt.</t>
    </r>
  </si>
  <si>
    <r>
      <rPr>
        <vertAlign val="superscript"/>
        <sz val="9"/>
        <color theme="1"/>
        <rFont val="Arial"/>
        <family val="2"/>
      </rPr>
      <t>[5]</t>
    </r>
    <r>
      <rPr>
        <sz val="9"/>
        <color theme="1"/>
        <rFont val="Arial"/>
        <family val="2"/>
      </rPr>
      <t xml:space="preserve"> Die Frage sollte nicht differenziert nach Beschäftigungsgruppen beantwortet werden</t>
    </r>
  </si>
  <si>
    <r>
      <rPr>
        <vertAlign val="superscript"/>
        <sz val="9"/>
        <color theme="1"/>
        <rFont val="Arial"/>
        <family val="2"/>
      </rPr>
      <t>[4]</t>
    </r>
    <r>
      <rPr>
        <sz val="9"/>
        <color theme="1"/>
        <rFont val="Arial"/>
        <family val="2"/>
      </rPr>
      <t xml:space="preserve"> </t>
    </r>
    <r>
      <rPr>
        <b/>
        <sz val="9"/>
        <color theme="1"/>
        <rFont val="Arial"/>
        <family val="2"/>
      </rPr>
      <t>Ab</t>
    </r>
    <r>
      <rPr>
        <sz val="9"/>
        <color theme="1"/>
        <rFont val="Arial"/>
        <family val="2"/>
      </rPr>
      <t xml:space="preserve"> dem Jahr 2012 wurde nicht mehr nach kaufmännisch-verwaltenden und gewerblich-technischen Auszubildenden unterschieden.</t>
    </r>
  </si>
  <si>
    <r>
      <rPr>
        <vertAlign val="superscript"/>
        <sz val="9"/>
        <color theme="1"/>
        <rFont val="Arial"/>
        <family val="2"/>
      </rPr>
      <t>[3]</t>
    </r>
    <r>
      <rPr>
        <sz val="9"/>
        <color theme="1"/>
        <rFont val="Arial"/>
        <family val="2"/>
      </rPr>
      <t xml:space="preserve"> </t>
    </r>
    <r>
      <rPr>
        <b/>
        <sz val="9"/>
        <color theme="1"/>
        <rFont val="Arial"/>
        <family val="2"/>
      </rPr>
      <t>Ab</t>
    </r>
    <r>
      <rPr>
        <sz val="9"/>
        <color theme="1"/>
        <rFont val="Arial"/>
        <family val="2"/>
      </rPr>
      <t xml:space="preserve"> diesem Jahr wurde die Fragenformulierung verändert.</t>
    </r>
  </si>
  <si>
    <r>
      <rPr>
        <vertAlign val="superscript"/>
        <sz val="9"/>
        <color theme="1"/>
        <rFont val="Arial"/>
        <family val="2"/>
      </rPr>
      <t xml:space="preserve">[2] </t>
    </r>
    <r>
      <rPr>
        <b/>
        <sz val="9"/>
        <color theme="1"/>
        <rFont val="Arial"/>
        <family val="2"/>
      </rPr>
      <t>In</t>
    </r>
    <r>
      <rPr>
        <sz val="9"/>
        <color theme="1"/>
        <rFont val="Arial"/>
        <family val="2"/>
      </rPr>
      <t xml:space="preserve"> diesem Jahr wurde die Frageformulierung verändert.</t>
    </r>
  </si>
  <si>
    <r>
      <rPr>
        <vertAlign val="superscript"/>
        <sz val="9"/>
        <color theme="1"/>
        <rFont val="Arial"/>
        <family val="2"/>
      </rPr>
      <t>[1]</t>
    </r>
    <r>
      <rPr>
        <sz val="9"/>
        <color theme="1"/>
        <rFont val="Arial"/>
        <family val="2"/>
      </rPr>
      <t>Es wurden nur nach Auszubildenden nach BBiG und HwO gefragt.</t>
    </r>
  </si>
  <si>
    <r>
      <t>C84</t>
    </r>
    <r>
      <rPr>
        <vertAlign val="superscript"/>
        <sz val="11"/>
        <color theme="1"/>
        <rFont val="Arial"/>
        <family val="2"/>
      </rPr>
      <t>[6]</t>
    </r>
  </si>
  <si>
    <r>
      <t>B52</t>
    </r>
    <r>
      <rPr>
        <vertAlign val="superscript"/>
        <sz val="11"/>
        <color theme="1"/>
        <rFont val="Arial"/>
        <family val="2"/>
      </rPr>
      <t>[6]</t>
    </r>
  </si>
  <si>
    <r>
      <t>E57</t>
    </r>
    <r>
      <rPr>
        <vertAlign val="superscript"/>
        <sz val="11"/>
        <color theme="1"/>
        <rFont val="Arial"/>
        <family val="2"/>
      </rPr>
      <t>[17]</t>
    </r>
  </si>
  <si>
    <r>
      <rPr>
        <sz val="11"/>
        <color theme="1"/>
        <rFont val="Arial"/>
        <family val="2"/>
      </rPr>
      <t>E57</t>
    </r>
    <r>
      <rPr>
        <vertAlign val="superscript"/>
        <sz val="11"/>
        <color theme="1"/>
        <rFont val="Arial"/>
        <family val="2"/>
      </rPr>
      <t>[13]</t>
    </r>
    <r>
      <rPr>
        <sz val="11"/>
        <color theme="1"/>
        <rFont val="Calibri"/>
        <family val="2"/>
        <scheme val="minor"/>
      </rPr>
      <t xml:space="preserve"> </t>
    </r>
  </si>
  <si>
    <r>
      <t>C83</t>
    </r>
    <r>
      <rPr>
        <vertAlign val="superscript"/>
        <sz val="11"/>
        <color theme="1"/>
        <rFont val="Arial"/>
        <family val="2"/>
      </rPr>
      <t>[6]</t>
    </r>
  </si>
  <si>
    <r>
      <t>B51</t>
    </r>
    <r>
      <rPr>
        <vertAlign val="superscript"/>
        <sz val="11"/>
        <color theme="1"/>
        <rFont val="Arial"/>
        <family val="2"/>
      </rPr>
      <t>[6]</t>
    </r>
  </si>
  <si>
    <r>
      <t>D59</t>
    </r>
    <r>
      <rPr>
        <vertAlign val="superscript"/>
        <sz val="11"/>
        <color theme="1"/>
        <rFont val="Arial"/>
        <family val="2"/>
      </rPr>
      <t>[6]</t>
    </r>
  </si>
  <si>
    <r>
      <t>C82</t>
    </r>
    <r>
      <rPr>
        <vertAlign val="superscript"/>
        <sz val="11"/>
        <color theme="1"/>
        <rFont val="Arial"/>
        <family val="2"/>
      </rPr>
      <t>[6]</t>
    </r>
  </si>
  <si>
    <r>
      <t>B50</t>
    </r>
    <r>
      <rPr>
        <vertAlign val="superscript"/>
        <sz val="11"/>
        <color theme="1"/>
        <rFont val="Arial"/>
        <family val="2"/>
      </rPr>
      <t>[6]</t>
    </r>
  </si>
  <si>
    <r>
      <t>E63</t>
    </r>
    <r>
      <rPr>
        <vertAlign val="superscript"/>
        <sz val="11"/>
        <color theme="1"/>
        <rFont val="Arial"/>
        <family val="2"/>
      </rPr>
      <t>[17]</t>
    </r>
  </si>
  <si>
    <r>
      <t>E63</t>
    </r>
    <r>
      <rPr>
        <vertAlign val="superscript"/>
        <sz val="11"/>
        <color theme="1"/>
        <rFont val="Arial"/>
        <family val="2"/>
      </rPr>
      <t>[12]</t>
    </r>
  </si>
  <si>
    <r>
      <t>C81</t>
    </r>
    <r>
      <rPr>
        <vertAlign val="superscript"/>
        <sz val="11"/>
        <color theme="1"/>
        <rFont val="Arial"/>
        <family val="2"/>
      </rPr>
      <t>[6]</t>
    </r>
  </si>
  <si>
    <r>
      <t>B49</t>
    </r>
    <r>
      <rPr>
        <vertAlign val="superscript"/>
        <sz val="11"/>
        <color theme="1"/>
        <rFont val="Arial"/>
        <family val="2"/>
      </rPr>
      <t>[6]</t>
    </r>
  </si>
  <si>
    <r>
      <t>D58</t>
    </r>
    <r>
      <rPr>
        <vertAlign val="superscript"/>
        <sz val="11"/>
        <color theme="1"/>
        <rFont val="Arial"/>
        <family val="2"/>
      </rPr>
      <t>[6]</t>
    </r>
  </si>
  <si>
    <r>
      <t>C80</t>
    </r>
    <r>
      <rPr>
        <vertAlign val="superscript"/>
        <sz val="11"/>
        <color theme="1"/>
        <rFont val="Arial"/>
        <family val="2"/>
      </rPr>
      <t>[6]</t>
    </r>
  </si>
  <si>
    <r>
      <t>B48</t>
    </r>
    <r>
      <rPr>
        <vertAlign val="superscript"/>
        <sz val="11"/>
        <color theme="1"/>
        <rFont val="Arial"/>
        <family val="2"/>
      </rPr>
      <t>[6]</t>
    </r>
  </si>
  <si>
    <r>
      <t>B59</t>
    </r>
    <r>
      <rPr>
        <vertAlign val="superscript"/>
        <sz val="11"/>
        <color theme="1"/>
        <rFont val="Arial"/>
        <family val="2"/>
      </rPr>
      <t>[6]</t>
    </r>
  </si>
  <si>
    <r>
      <t>A66b</t>
    </r>
    <r>
      <rPr>
        <vertAlign val="superscript"/>
        <sz val="11"/>
        <color theme="1"/>
        <rFont val="Arial"/>
        <family val="2"/>
      </rPr>
      <t>[8]</t>
    </r>
  </si>
  <si>
    <r>
      <t>B43</t>
    </r>
    <r>
      <rPr>
        <vertAlign val="superscript"/>
        <sz val="11"/>
        <color theme="1"/>
        <rFont val="Arial"/>
        <family val="2"/>
      </rPr>
      <t>[10]</t>
    </r>
  </si>
  <si>
    <r>
      <t>B58</t>
    </r>
    <r>
      <rPr>
        <vertAlign val="superscript"/>
        <sz val="11"/>
        <color theme="1"/>
        <rFont val="Arial"/>
        <family val="2"/>
      </rPr>
      <t>[6]</t>
    </r>
  </si>
  <si>
    <r>
      <t>E55_3a_e/q/h</t>
    </r>
    <r>
      <rPr>
        <vertAlign val="superscript"/>
        <sz val="11"/>
        <color theme="1"/>
        <rFont val="Arial"/>
        <family val="2"/>
      </rPr>
      <t>[14]</t>
    </r>
  </si>
  <si>
    <r>
      <t>E54_4</t>
    </r>
    <r>
      <rPr>
        <vertAlign val="superscript"/>
        <sz val="11"/>
        <color theme="1"/>
        <rFont val="Arial"/>
        <family val="2"/>
      </rPr>
      <t>[17]</t>
    </r>
    <r>
      <rPr>
        <sz val="11"/>
        <color theme="1"/>
        <rFont val="Arial"/>
        <family val="2"/>
      </rPr>
      <t>, Wbdi7</t>
    </r>
  </si>
  <si>
    <r>
      <t>E54_4, Wbdi7</t>
    </r>
    <r>
      <rPr>
        <vertAlign val="superscript"/>
        <sz val="11"/>
        <color theme="1"/>
        <rFont val="Arial"/>
        <family val="2"/>
      </rPr>
      <t>[14]</t>
    </r>
  </si>
  <si>
    <r>
      <t>B57</t>
    </r>
    <r>
      <rPr>
        <vertAlign val="superscript"/>
        <sz val="11"/>
        <color theme="1"/>
        <rFont val="Arial"/>
        <family val="2"/>
      </rPr>
      <t>[6]</t>
    </r>
  </si>
  <si>
    <r>
      <t>B42</t>
    </r>
    <r>
      <rPr>
        <vertAlign val="superscript"/>
        <sz val="11"/>
        <color theme="1"/>
        <rFont val="Arial"/>
        <family val="2"/>
      </rPr>
      <t>[10]</t>
    </r>
  </si>
  <si>
    <r>
      <t>E54_4</t>
    </r>
    <r>
      <rPr>
        <vertAlign val="superscript"/>
        <sz val="11"/>
        <color theme="1"/>
        <rFont val="Arial"/>
        <family val="2"/>
      </rPr>
      <t>[17]</t>
    </r>
  </si>
  <si>
    <r>
      <t>B56</t>
    </r>
    <r>
      <rPr>
        <vertAlign val="superscript"/>
        <sz val="11"/>
        <color theme="1"/>
        <rFont val="Arial"/>
        <family val="2"/>
      </rPr>
      <t>[6]</t>
    </r>
  </si>
  <si>
    <r>
      <t>B55</t>
    </r>
    <r>
      <rPr>
        <vertAlign val="superscript"/>
        <sz val="11"/>
        <color theme="1"/>
        <rFont val="Arial"/>
        <family val="2"/>
      </rPr>
      <t>[6]</t>
    </r>
  </si>
  <si>
    <r>
      <t>E54_4</t>
    </r>
    <r>
      <rPr>
        <vertAlign val="superscript"/>
        <sz val="11"/>
        <color theme="1"/>
        <rFont val="Arial"/>
        <family val="2"/>
      </rPr>
      <t>[3]</t>
    </r>
  </si>
  <si>
    <r>
      <t>E51</t>
    </r>
    <r>
      <rPr>
        <vertAlign val="superscript"/>
        <sz val="11"/>
        <color theme="1"/>
        <rFont val="Arial"/>
        <family val="2"/>
      </rPr>
      <t>[17]</t>
    </r>
  </si>
  <si>
    <r>
      <t>E51</t>
    </r>
    <r>
      <rPr>
        <vertAlign val="superscript"/>
        <sz val="11"/>
        <color theme="1"/>
        <rFont val="Arial"/>
        <family val="2"/>
      </rPr>
      <t>[2]</t>
    </r>
  </si>
  <si>
    <r>
      <t>B54a – B54b</t>
    </r>
    <r>
      <rPr>
        <vertAlign val="superscript"/>
        <sz val="11"/>
        <color theme="1"/>
        <rFont val="Arial"/>
        <family val="2"/>
      </rPr>
      <t>[6]</t>
    </r>
  </si>
  <si>
    <r>
      <t>B53[6], B42</t>
    </r>
    <r>
      <rPr>
        <vertAlign val="superscript"/>
        <sz val="11"/>
        <color theme="1"/>
        <rFont val="Arial"/>
        <family val="2"/>
      </rPr>
      <t>[10]</t>
    </r>
  </si>
  <si>
    <r>
      <t>B39</t>
    </r>
    <r>
      <rPr>
        <vertAlign val="superscript"/>
        <sz val="11"/>
        <color theme="1"/>
        <rFont val="Arial"/>
        <family val="2"/>
      </rPr>
      <t>[9]</t>
    </r>
  </si>
  <si>
    <r>
      <t>E49</t>
    </r>
    <r>
      <rPr>
        <vertAlign val="superscript"/>
        <sz val="11"/>
        <color theme="1"/>
        <rFont val="Arial"/>
        <family val="2"/>
      </rPr>
      <t>[12]</t>
    </r>
  </si>
  <si>
    <r>
      <t>C79</t>
    </r>
    <r>
      <rPr>
        <vertAlign val="superscript"/>
        <sz val="11"/>
        <color theme="1"/>
        <rFont val="Arial"/>
        <family val="2"/>
      </rPr>
      <t>[6][11]</t>
    </r>
  </si>
  <si>
    <r>
      <t>B36</t>
    </r>
    <r>
      <rPr>
        <vertAlign val="superscript"/>
        <sz val="11"/>
        <color theme="1"/>
        <rFont val="Arial"/>
        <family val="2"/>
      </rPr>
      <t>[11]</t>
    </r>
  </si>
  <si>
    <r>
      <t>E48</t>
    </r>
    <r>
      <rPr>
        <vertAlign val="superscript"/>
        <sz val="11"/>
        <color theme="1"/>
        <rFont val="Arial"/>
        <family val="2"/>
      </rPr>
      <t>[2][12]</t>
    </r>
  </si>
  <si>
    <r>
      <t>D7</t>
    </r>
    <r>
      <rPr>
        <vertAlign val="superscript"/>
        <sz val="11"/>
        <color theme="1"/>
        <rFont val="Arial"/>
        <family val="2"/>
      </rPr>
      <t>[17]</t>
    </r>
  </si>
  <si>
    <r>
      <t xml:space="preserve">Z03_einf, Z03_qual, Z03_hoch </t>
    </r>
    <r>
      <rPr>
        <vertAlign val="superscript"/>
        <sz val="11"/>
        <color theme="1"/>
        <rFont val="Arial"/>
        <family val="2"/>
      </rPr>
      <t>[17]</t>
    </r>
  </si>
  <si>
    <r>
      <t xml:space="preserve">D6b_a-c </t>
    </r>
    <r>
      <rPr>
        <vertAlign val="superscript"/>
        <sz val="11"/>
        <color theme="1"/>
        <rFont val="Arial"/>
        <family val="2"/>
      </rPr>
      <t>[2]</t>
    </r>
  </si>
  <si>
    <r>
      <t xml:space="preserve">Z02_einf, Z02_qual, Z02_hoch </t>
    </r>
    <r>
      <rPr>
        <vertAlign val="superscript"/>
        <sz val="11"/>
        <color theme="1"/>
        <rFont val="Arial"/>
        <family val="2"/>
      </rPr>
      <t>[17]</t>
    </r>
  </si>
  <si>
    <r>
      <t xml:space="preserve">D6a_a-c </t>
    </r>
    <r>
      <rPr>
        <vertAlign val="superscript"/>
        <sz val="11"/>
        <color theme="1"/>
        <rFont val="Arial"/>
        <family val="2"/>
      </rPr>
      <t>[2]</t>
    </r>
  </si>
  <si>
    <r>
      <t>ND3</t>
    </r>
    <r>
      <rPr>
        <vertAlign val="superscript"/>
        <sz val="11"/>
        <color theme="1"/>
        <rFont val="Arial"/>
        <family val="2"/>
      </rPr>
      <t>[2]</t>
    </r>
  </si>
  <si>
    <r>
      <t>D1</t>
    </r>
    <r>
      <rPr>
        <vertAlign val="superscript"/>
        <sz val="11"/>
        <color theme="1"/>
        <rFont val="Arial"/>
        <family val="2"/>
      </rPr>
      <t>[17]</t>
    </r>
  </si>
  <si>
    <r>
      <t>AW2</t>
    </r>
    <r>
      <rPr>
        <vertAlign val="superscript"/>
        <sz val="11"/>
        <color theme="1"/>
        <rFont val="Arial"/>
        <family val="2"/>
      </rPr>
      <t>[14]</t>
    </r>
  </si>
  <si>
    <r>
      <t>AW1</t>
    </r>
    <r>
      <rPr>
        <vertAlign val="superscript"/>
        <sz val="11"/>
        <color theme="1"/>
        <rFont val="Arial"/>
        <family val="2"/>
      </rPr>
      <t>[14]</t>
    </r>
  </si>
  <si>
    <r>
      <t>KO4</t>
    </r>
    <r>
      <rPr>
        <vertAlign val="superscript"/>
        <sz val="11"/>
        <color theme="1"/>
        <rFont val="Arial"/>
        <family val="2"/>
      </rPr>
      <t>[14]</t>
    </r>
  </si>
  <si>
    <r>
      <t>KO02</t>
    </r>
    <r>
      <rPr>
        <vertAlign val="superscript"/>
        <sz val="11"/>
        <color theme="1"/>
        <rFont val="Arial"/>
        <family val="2"/>
      </rPr>
      <t>[2,7]</t>
    </r>
  </si>
  <si>
    <r>
      <t>K01</t>
    </r>
    <r>
      <rPr>
        <vertAlign val="superscript"/>
        <sz val="11"/>
        <color theme="1"/>
        <rFont val="Arial"/>
        <family val="2"/>
      </rPr>
      <t>[14]</t>
    </r>
  </si>
  <si>
    <r>
      <t>E45-E47</t>
    </r>
    <r>
      <rPr>
        <vertAlign val="superscript"/>
        <sz val="11"/>
        <color theme="1"/>
        <rFont val="Arial"/>
        <family val="2"/>
      </rPr>
      <t>[3][12]</t>
    </r>
  </si>
  <si>
    <r>
      <t>E38a-b</t>
    </r>
    <r>
      <rPr>
        <vertAlign val="superscript"/>
        <sz val="11"/>
        <color theme="1"/>
        <rFont val="Arial"/>
        <family val="2"/>
      </rPr>
      <t xml:space="preserve"> [23]</t>
    </r>
  </si>
  <si>
    <r>
      <t>E38a-c</t>
    </r>
    <r>
      <rPr>
        <vertAlign val="superscript"/>
        <sz val="11"/>
        <color theme="1"/>
        <rFont val="Arial"/>
        <family val="2"/>
      </rPr>
      <t>[17]</t>
    </r>
  </si>
  <si>
    <r>
      <t>E38a-c</t>
    </r>
    <r>
      <rPr>
        <vertAlign val="superscript"/>
        <sz val="11"/>
        <color theme="1"/>
        <rFont val="Arial"/>
        <family val="2"/>
      </rPr>
      <t>[15]</t>
    </r>
  </si>
  <si>
    <r>
      <t>E48</t>
    </r>
    <r>
      <rPr>
        <vertAlign val="superscript"/>
        <sz val="11"/>
        <color theme="1"/>
        <rFont val="Arial"/>
        <family val="2"/>
      </rPr>
      <t>[2]</t>
    </r>
  </si>
  <si>
    <r>
      <t>D57</t>
    </r>
    <r>
      <rPr>
        <vertAlign val="superscript"/>
        <sz val="11"/>
        <color theme="1"/>
        <rFont val="Arial"/>
        <family val="2"/>
      </rPr>
      <t>[6]</t>
    </r>
  </si>
  <si>
    <r>
      <t>E43</t>
    </r>
    <r>
      <rPr>
        <vertAlign val="superscript"/>
        <sz val="11"/>
        <color theme="1"/>
        <rFont val="Arial"/>
        <family val="2"/>
      </rPr>
      <t>[12, 21]</t>
    </r>
  </si>
  <si>
    <r>
      <t>E43</t>
    </r>
    <r>
      <rPr>
        <vertAlign val="superscript"/>
        <sz val="11"/>
        <color theme="1"/>
        <rFont val="Arial"/>
        <family val="2"/>
      </rPr>
      <t>[14, 21]</t>
    </r>
  </si>
  <si>
    <r>
      <t>C45</t>
    </r>
    <r>
      <rPr>
        <vertAlign val="superscript"/>
        <sz val="11"/>
        <color theme="1"/>
        <rFont val="Arial"/>
        <family val="2"/>
      </rPr>
      <t>[5]</t>
    </r>
  </si>
  <si>
    <r>
      <t>B33</t>
    </r>
    <r>
      <rPr>
        <vertAlign val="superscript"/>
        <sz val="11"/>
        <color theme="1"/>
        <rFont val="Arial"/>
        <family val="2"/>
      </rPr>
      <t>[3]</t>
    </r>
  </si>
  <si>
    <r>
      <t>A46</t>
    </r>
    <r>
      <rPr>
        <vertAlign val="superscript"/>
        <sz val="11"/>
        <color theme="1"/>
        <rFont val="Arial"/>
        <family val="2"/>
      </rPr>
      <t>[5]</t>
    </r>
  </si>
  <si>
    <r>
      <t>C43b</t>
    </r>
    <r>
      <rPr>
        <vertAlign val="superscript"/>
        <sz val="11"/>
        <color theme="1"/>
        <rFont val="Arial"/>
        <family val="2"/>
      </rPr>
      <t>[5]</t>
    </r>
  </si>
  <si>
    <r>
      <t>A45a - A45b</t>
    </r>
    <r>
      <rPr>
        <vertAlign val="superscript"/>
        <sz val="11"/>
        <color theme="1"/>
        <rFont val="Arial"/>
        <family val="2"/>
      </rPr>
      <t>[8]</t>
    </r>
  </si>
  <si>
    <r>
      <t>E37_1</t>
    </r>
    <r>
      <rPr>
        <vertAlign val="superscript"/>
        <sz val="11"/>
        <color theme="1"/>
        <rFont val="Arial"/>
        <family val="2"/>
      </rPr>
      <t>[12]</t>
    </r>
  </si>
  <si>
    <r>
      <t>B28a – B28b</t>
    </r>
    <r>
      <rPr>
        <vertAlign val="superscript"/>
        <sz val="11"/>
        <color theme="1"/>
        <rFont val="Arial"/>
        <family val="2"/>
      </rPr>
      <t>[5]</t>
    </r>
  </si>
  <si>
    <r>
      <t>A14a-14c</t>
    </r>
    <r>
      <rPr>
        <vertAlign val="superscript"/>
        <sz val="11"/>
        <color theme="1"/>
        <rFont val="Arial"/>
        <family val="2"/>
      </rPr>
      <t>[8]</t>
    </r>
  </si>
  <si>
    <r>
      <t>B27a – B27b</t>
    </r>
    <r>
      <rPr>
        <vertAlign val="superscript"/>
        <sz val="11"/>
        <color theme="1"/>
        <rFont val="Arial"/>
        <family val="2"/>
      </rPr>
      <t>[5]</t>
    </r>
  </si>
  <si>
    <r>
      <t>A13</t>
    </r>
    <r>
      <rPr>
        <vertAlign val="superscript"/>
        <sz val="11"/>
        <color theme="1"/>
        <rFont val="Arial"/>
        <family val="2"/>
      </rPr>
      <t>[8]</t>
    </r>
  </si>
  <si>
    <r>
      <t>C40</t>
    </r>
    <r>
      <rPr>
        <vertAlign val="superscript"/>
        <sz val="11"/>
        <color theme="1"/>
        <rFont val="Arial"/>
        <family val="2"/>
      </rPr>
      <t>[3]</t>
    </r>
  </si>
  <si>
    <r>
      <t>A09</t>
    </r>
    <r>
      <rPr>
        <vertAlign val="superscript"/>
        <sz val="11"/>
        <color theme="1"/>
        <rFont val="Arial"/>
        <family val="2"/>
      </rPr>
      <t>[8]</t>
    </r>
  </si>
  <si>
    <r>
      <t>E33a</t>
    </r>
    <r>
      <rPr>
        <vertAlign val="superscript"/>
        <sz val="11"/>
        <color theme="1"/>
        <rFont val="Arial"/>
        <family val="2"/>
      </rPr>
      <t>[16]</t>
    </r>
  </si>
  <si>
    <r>
      <t>MI1a, MI2a</t>
    </r>
    <r>
      <rPr>
        <vertAlign val="superscript"/>
        <sz val="11"/>
        <color theme="1"/>
        <rFont val="Arial"/>
        <family val="2"/>
      </rPr>
      <t>[17]</t>
    </r>
  </si>
  <si>
    <r>
      <t>C36</t>
    </r>
    <r>
      <rPr>
        <vertAlign val="superscript"/>
        <sz val="11"/>
        <color theme="1"/>
        <rFont val="Arial"/>
        <family val="2"/>
      </rPr>
      <t>[3]</t>
    </r>
  </si>
  <si>
    <r>
      <t>B47</t>
    </r>
    <r>
      <rPr>
        <vertAlign val="superscript"/>
        <sz val="11"/>
        <color theme="1"/>
        <rFont val="Arial"/>
        <family val="2"/>
      </rPr>
      <t>[6],[2]</t>
    </r>
  </si>
  <si>
    <r>
      <t>B24</t>
    </r>
    <r>
      <rPr>
        <vertAlign val="superscript"/>
        <sz val="11"/>
        <color theme="1"/>
        <rFont val="Arial"/>
        <family val="2"/>
      </rPr>
      <t>[3]</t>
    </r>
  </si>
  <si>
    <r>
      <t>A58</t>
    </r>
    <r>
      <rPr>
        <vertAlign val="superscript"/>
        <sz val="11"/>
        <color theme="1"/>
        <rFont val="Arial"/>
        <family val="2"/>
      </rPr>
      <t>[8]</t>
    </r>
  </si>
  <si>
    <r>
      <t>E28a</t>
    </r>
    <r>
      <rPr>
        <vertAlign val="superscript"/>
        <sz val="11"/>
        <color theme="1"/>
        <rFont val="Arial"/>
        <family val="2"/>
      </rPr>
      <t>[14]</t>
    </r>
  </si>
  <si>
    <r>
      <t>E28a</t>
    </r>
    <r>
      <rPr>
        <vertAlign val="superscript"/>
        <sz val="11"/>
        <color theme="1"/>
        <rFont val="Arial"/>
        <family val="2"/>
      </rPr>
      <t>[12]</t>
    </r>
  </si>
  <si>
    <r>
      <t>E27a</t>
    </r>
    <r>
      <rPr>
        <vertAlign val="superscript"/>
        <sz val="11"/>
        <color theme="1"/>
        <rFont val="Arial"/>
        <family val="2"/>
      </rPr>
      <t>[20]</t>
    </r>
  </si>
  <si>
    <r>
      <t>E27a</t>
    </r>
    <r>
      <rPr>
        <vertAlign val="superscript"/>
        <sz val="11"/>
        <color theme="1"/>
        <rFont val="Arial"/>
        <family val="2"/>
      </rPr>
      <t>[14]</t>
    </r>
  </si>
  <si>
    <r>
      <t>E27a</t>
    </r>
    <r>
      <rPr>
        <vertAlign val="superscript"/>
        <sz val="11"/>
        <color theme="1"/>
        <rFont val="Arial"/>
        <family val="2"/>
      </rPr>
      <t>[12]</t>
    </r>
  </si>
  <si>
    <r>
      <t>B22a – B22b</t>
    </r>
    <r>
      <rPr>
        <vertAlign val="superscript"/>
        <sz val="11"/>
        <color theme="1"/>
        <rFont val="Arial"/>
        <family val="2"/>
      </rPr>
      <t>[3]</t>
    </r>
  </si>
  <si>
    <r>
      <t>E26a -E26b</t>
    </r>
    <r>
      <rPr>
        <vertAlign val="superscript"/>
        <sz val="11"/>
        <color theme="1"/>
        <rFont val="Arial"/>
        <family val="2"/>
      </rPr>
      <t>[12]</t>
    </r>
  </si>
  <si>
    <r>
      <t>B21a – B21b</t>
    </r>
    <r>
      <rPr>
        <vertAlign val="superscript"/>
        <sz val="11"/>
        <color theme="1"/>
        <rFont val="Arial"/>
        <family val="2"/>
      </rPr>
      <t>[3]</t>
    </r>
  </si>
  <si>
    <r>
      <t>E16</t>
    </r>
    <r>
      <rPr>
        <sz val="11"/>
        <color theme="1"/>
        <rFont val="Arial"/>
        <family val="2"/>
      </rPr>
      <t>-E18</t>
    </r>
  </si>
  <si>
    <r>
      <t>E16</t>
    </r>
    <r>
      <rPr>
        <vertAlign val="superscript"/>
        <sz val="11"/>
        <color theme="1"/>
        <rFont val="Arial"/>
        <family val="2"/>
      </rPr>
      <t>[14]</t>
    </r>
    <r>
      <rPr>
        <sz val="11"/>
        <color theme="1"/>
        <rFont val="Arial"/>
        <family val="2"/>
      </rPr>
      <t>-E18</t>
    </r>
    <r>
      <rPr>
        <vertAlign val="superscript"/>
        <sz val="11"/>
        <color theme="1"/>
        <rFont val="Arial"/>
        <family val="2"/>
      </rPr>
      <t>[2]</t>
    </r>
  </si>
  <si>
    <r>
      <t>D15-D17</t>
    </r>
    <r>
      <rPr>
        <vertAlign val="superscript"/>
        <sz val="11"/>
        <color theme="1"/>
        <rFont val="Arial"/>
        <family val="2"/>
      </rPr>
      <t>[2]</t>
    </r>
  </si>
  <si>
    <r>
      <t>B17 – B19</t>
    </r>
    <r>
      <rPr>
        <vertAlign val="superscript"/>
        <sz val="11"/>
        <color theme="1"/>
        <rFont val="Arial"/>
        <family val="2"/>
      </rPr>
      <t>[3],[7]</t>
    </r>
  </si>
  <si>
    <r>
      <t>B46</t>
    </r>
    <r>
      <rPr>
        <vertAlign val="superscript"/>
        <sz val="11"/>
        <color theme="1"/>
        <rFont val="Arial"/>
        <family val="2"/>
      </rPr>
      <t>[6]</t>
    </r>
  </si>
  <si>
    <r>
      <t>E13, E14</t>
    </r>
    <r>
      <rPr>
        <sz val="11"/>
        <color theme="1"/>
        <rFont val="Arial"/>
        <family val="2"/>
      </rPr>
      <t>, E15</t>
    </r>
  </si>
  <si>
    <r>
      <t>E13, E14</t>
    </r>
    <r>
      <rPr>
        <vertAlign val="superscript"/>
        <sz val="11"/>
        <color theme="1"/>
        <rFont val="Arial"/>
        <family val="2"/>
      </rPr>
      <t>[12]</t>
    </r>
    <r>
      <rPr>
        <sz val="11"/>
        <color theme="1"/>
        <rFont val="Arial"/>
        <family val="2"/>
      </rPr>
      <t>, E15</t>
    </r>
  </si>
  <si>
    <r>
      <t>D14a - D14c</t>
    </r>
    <r>
      <rPr>
        <vertAlign val="superscript"/>
        <sz val="11"/>
        <color theme="1"/>
        <rFont val="Arial"/>
        <family val="2"/>
      </rPr>
      <t>[2]</t>
    </r>
  </si>
  <si>
    <r>
      <t>C20</t>
    </r>
    <r>
      <rPr>
        <vertAlign val="superscript"/>
        <sz val="11"/>
        <color theme="1"/>
        <rFont val="Arial"/>
        <family val="2"/>
      </rPr>
      <t>[2]</t>
    </r>
  </si>
  <si>
    <r>
      <t>C19</t>
    </r>
    <r>
      <rPr>
        <vertAlign val="superscript"/>
        <sz val="11"/>
        <color theme="1"/>
        <rFont val="Arial"/>
        <family val="2"/>
      </rPr>
      <t>[3]</t>
    </r>
  </si>
  <si>
    <r>
      <t>B15</t>
    </r>
    <r>
      <rPr>
        <vertAlign val="superscript"/>
        <sz val="11"/>
        <color theme="1"/>
        <rFont val="Arial"/>
        <family val="2"/>
      </rPr>
      <t>[4]</t>
    </r>
  </si>
  <si>
    <r>
      <t>C18</t>
    </r>
    <r>
      <rPr>
        <vertAlign val="superscript"/>
        <sz val="11"/>
        <color theme="1"/>
        <rFont val="Arial"/>
        <family val="2"/>
      </rPr>
      <t>[3]</t>
    </r>
  </si>
  <si>
    <r>
      <t>NF1, NF2</t>
    </r>
    <r>
      <rPr>
        <sz val="11"/>
        <color theme="1"/>
        <rFont val="Arial"/>
        <family val="2"/>
      </rPr>
      <t>, NF3</t>
    </r>
  </si>
  <si>
    <r>
      <t>NF1, NF2</t>
    </r>
    <r>
      <rPr>
        <vertAlign val="superscript"/>
        <sz val="9"/>
        <color theme="1"/>
        <rFont val="Arial"/>
        <family val="2"/>
      </rPr>
      <t>[18]</t>
    </r>
    <r>
      <rPr>
        <sz val="11"/>
        <color theme="1"/>
        <rFont val="Arial"/>
        <family val="2"/>
      </rPr>
      <t>, NF3</t>
    </r>
  </si>
  <si>
    <r>
      <t>E10</t>
    </r>
    <r>
      <rPr>
        <vertAlign val="superscript"/>
        <sz val="11"/>
        <color theme="1"/>
        <rFont val="Arial"/>
        <family val="2"/>
      </rPr>
      <t>[14]</t>
    </r>
  </si>
  <si>
    <r>
      <t>E08</t>
    </r>
    <r>
      <rPr>
        <vertAlign val="superscript"/>
        <sz val="11"/>
        <color theme="1"/>
        <rFont val="Arial"/>
        <family val="2"/>
      </rPr>
      <t>[1]</t>
    </r>
  </si>
  <si>
    <r>
      <t>D10</t>
    </r>
    <r>
      <rPr>
        <vertAlign val="superscript"/>
        <sz val="11"/>
        <color theme="1"/>
        <rFont val="Arial"/>
        <family val="2"/>
      </rPr>
      <t>[1]</t>
    </r>
  </si>
  <si>
    <r>
      <t>C17</t>
    </r>
    <r>
      <rPr>
        <vertAlign val="superscript"/>
        <sz val="11"/>
        <color theme="1"/>
        <rFont val="Arial"/>
        <family val="2"/>
      </rPr>
      <t>[1]</t>
    </r>
  </si>
  <si>
    <r>
      <t>B12</t>
    </r>
    <r>
      <rPr>
        <vertAlign val="superscript"/>
        <sz val="11"/>
        <color theme="1"/>
        <rFont val="Arial"/>
        <family val="2"/>
      </rPr>
      <t>[4]</t>
    </r>
  </si>
  <si>
    <r>
      <t>B10</t>
    </r>
    <r>
      <rPr>
        <vertAlign val="superscript"/>
        <sz val="11"/>
        <color theme="1"/>
        <rFont val="Arial"/>
        <family val="2"/>
      </rPr>
      <t>[4]</t>
    </r>
  </si>
  <si>
    <r>
      <t>B09a – B09b</t>
    </r>
    <r>
      <rPr>
        <vertAlign val="superscript"/>
        <sz val="11"/>
        <color theme="1"/>
        <rFont val="Arial"/>
        <family val="2"/>
      </rPr>
      <t>[3]</t>
    </r>
  </si>
  <si>
    <r>
      <t>E22</t>
    </r>
    <r>
      <rPr>
        <vertAlign val="superscript"/>
        <sz val="11"/>
        <color theme="1"/>
        <rFont val="Arial"/>
        <family val="2"/>
      </rPr>
      <t>[12]</t>
    </r>
  </si>
  <si>
    <r>
      <t>B06</t>
    </r>
    <r>
      <rPr>
        <vertAlign val="superscript"/>
        <sz val="11"/>
        <color theme="1"/>
        <rFont val="Arial"/>
        <family val="2"/>
      </rPr>
      <t>[3]</t>
    </r>
  </si>
  <si>
    <r>
      <t>B45</t>
    </r>
    <r>
      <rPr>
        <vertAlign val="superscript"/>
        <sz val="11"/>
        <color theme="1"/>
        <rFont val="Arial"/>
        <family val="2"/>
      </rPr>
      <t>[6]</t>
    </r>
  </si>
  <si>
    <r>
      <t>E04</t>
    </r>
    <r>
      <rPr>
        <vertAlign val="superscript"/>
        <sz val="11"/>
        <color theme="1"/>
        <rFont val="Arial"/>
        <family val="2"/>
      </rPr>
      <t>[1]</t>
    </r>
  </si>
  <si>
    <r>
      <t>D04a - D04b</t>
    </r>
    <r>
      <rPr>
        <vertAlign val="superscript"/>
        <sz val="11"/>
        <color theme="1"/>
        <rFont val="Arial"/>
        <family val="2"/>
      </rPr>
      <t>[1]</t>
    </r>
  </si>
  <si>
    <r>
      <t xml:space="preserve">C08a - C08b </t>
    </r>
    <r>
      <rPr>
        <vertAlign val="superscript"/>
        <sz val="11"/>
        <color theme="1"/>
        <rFont val="Arial"/>
        <family val="2"/>
      </rPr>
      <t>[1]</t>
    </r>
  </si>
  <si>
    <r>
      <t xml:space="preserve">B11 </t>
    </r>
    <r>
      <rPr>
        <vertAlign val="superscript"/>
        <sz val="11"/>
        <color theme="1"/>
        <rFont val="Arial"/>
        <family val="2"/>
      </rPr>
      <t>[1]</t>
    </r>
  </si>
  <si>
    <r>
      <t>E02a</t>
    </r>
    <r>
      <rPr>
        <vertAlign val="superscript"/>
        <sz val="11"/>
        <color theme="1"/>
        <rFont val="Arial"/>
        <family val="2"/>
      </rPr>
      <t>[16]</t>
    </r>
  </si>
  <si>
    <r>
      <t>E02</t>
    </r>
    <r>
      <rPr>
        <vertAlign val="superscript"/>
        <sz val="11"/>
        <color theme="1"/>
        <rFont val="Arial"/>
        <family val="2"/>
      </rPr>
      <t>[16]</t>
    </r>
  </si>
  <si>
    <r>
      <t>E01</t>
    </r>
    <r>
      <rPr>
        <vertAlign val="superscript"/>
        <sz val="11"/>
        <color theme="1"/>
        <rFont val="Arial"/>
        <family val="2"/>
      </rPr>
      <t>[3]</t>
    </r>
  </si>
  <si>
    <r>
      <t>A15</t>
    </r>
    <r>
      <rPr>
        <vertAlign val="superscript"/>
        <sz val="11"/>
        <color theme="1"/>
        <rFont val="Arial"/>
        <family val="2"/>
      </rPr>
      <t>[1]</t>
    </r>
  </si>
  <si>
    <r>
      <t>B14</t>
    </r>
    <r>
      <rPr>
        <vertAlign val="superscript"/>
        <sz val="11"/>
        <color theme="1"/>
        <rFont val="Arial"/>
        <family val="2"/>
      </rPr>
      <t>[14]</t>
    </r>
  </si>
  <si>
    <r>
      <t>BO6</t>
    </r>
    <r>
      <rPr>
        <vertAlign val="superscript"/>
        <sz val="11"/>
        <color theme="1"/>
        <rFont val="Arial"/>
        <family val="2"/>
      </rPr>
      <t>[14]</t>
    </r>
  </si>
  <si>
    <r>
      <t>B06</t>
    </r>
    <r>
      <rPr>
        <vertAlign val="superscript"/>
        <sz val="11"/>
        <color theme="1"/>
        <rFont val="Arial"/>
        <family val="2"/>
      </rPr>
      <t>[14]</t>
    </r>
  </si>
  <si>
    <t>COMPUTE filter=0.</t>
  </si>
  <si>
    <t xml:space="preserve">     if (te001w2023 eq 1 OR te003w2023 eq 1 OR te002_1w2023 eq 1 OR te002_2w2023 eq 1 OR </t>
  </si>
  <si>
    <t xml:space="preserve">    te002_3w2023 eq 1) filter=1.</t>
  </si>
  <si>
    <t xml:space="preserve">    if   (te004_korw2023 &lt;&gt; -1)  filter=1.</t>
  </si>
  <si>
    <t>EXECUTE.</t>
  </si>
  <si>
    <t>* Erstellen der Kreuztabellen für jede Variable.</t>
  </si>
  <si>
    <t>CROSSTABS /TABLES=te009_1w2023 BY filter /FORMAT=AVALUE TABLES /CELLS=COUNT /COUNT ROUND CELL.</t>
  </si>
  <si>
    <t>CROSSTABS /TABLES=te009_2w2023 BY filter /FORMAT=AVALUE TABLES /CELLS=COUNT/COUNT ROUND CELL.</t>
  </si>
  <si>
    <t>CROSSTABS /TABLES=te009_4w2023 BY filter /FORMAT=AVALUE TABLES /CELLS=COUNT/COUNT ROUND CELL.</t>
  </si>
  <si>
    <t>CROSSTABS /TABLES=te010_1w2023 BY filter /FORMAT=AVALUE TABLES /CELLS=COUNT/COUNT ROUND CELL.</t>
  </si>
  <si>
    <t>CROSSTABS /TABLES=te010_3w2023 BY filter /FORMAT=AVALUE TABLES /CELLS=COUNT /COUNT ROUND CELL.</t>
  </si>
  <si>
    <t>CROSSTABS /TABLES=te011_1w2023 BY filter /FORMAT=AVALUE TABLES /CELLS=COUNT/COUNT ROUND CELL.</t>
  </si>
  <si>
    <t>CROSSTABS /TABLES=te011_2w2023 BY filter /FORMAT=AVALUE TABLES /CELLS=COUNT/COUNT ROUND CELL.</t>
  </si>
  <si>
    <t>CROSSTABS /TABLES=te012_1w2023 BY filter /FORMAT=AVALUE TABLES /CELLS=COUNT/COUNT ROUND CELL.</t>
  </si>
  <si>
    <t>CROSSTABS /TABLES=te012_2w2023 BY filter /FORMAT=AVALUE TABLES /CELLS=COUNT /COUNT ROUND CELL.</t>
  </si>
  <si>
    <t>* Bedingte Ersetzung für jede Variable.</t>
  </si>
  <si>
    <t>IF (filter = 0 AND te009_1w2023 &lt;&gt; -1) te009_1w2023 = -1.</t>
  </si>
  <si>
    <t>IF (filter = 0 AND te009_2w2023 &lt;&gt; -1) te009_2w2023 = -1.</t>
  </si>
  <si>
    <t>IF (filter = 0 AND te009_4w2023 &lt;&gt; -1) te009_4w2023 = -1.</t>
  </si>
  <si>
    <t>IF (filter = 0 AND te010_1w2023 &lt;&gt; -1) te010_1w2023 = -1.</t>
  </si>
  <si>
    <t>IF (filter = 0 AND te010_3w2023 &lt;&gt; -1) te010_3w2023 = -1.</t>
  </si>
  <si>
    <t>IF (filter = 0 AND te011_1w2023 &lt;&gt; -1) te011_1w2023 = -1.</t>
  </si>
  <si>
    <t>IF (filter = 0 AND te011_2w2023 &lt;&gt; -1) te011_2w2023 = -1.</t>
  </si>
  <si>
    <t>IF (filter = 0 AND te012_1w2023 &lt;&gt; -1) te012_1w2023 = -1.</t>
  </si>
  <si>
    <t>IF (filter = 0 AND te012_2w2023 &lt;&gt; -1) te012_2w2023 = -1.</t>
  </si>
  <si>
    <t>if ps020_qualw2022&lt;=0 | ps017_1w2022&lt;=0  ps020_qualbw2022=-1.</t>
  </si>
  <si>
    <t>Bei der Variablen ps020_qualbw2022 werden zwei Fälle nicht entsprechend der Angaben aus dem Fragebogen gefiltert. Diese Fälle haben einen gültigen Wert obwohl sie eigentlich den Wet -1 Filter haben müssten. Die Fälle wurden nicht umcodiert, da das BIBB-FDZ es jedem Nutzenden selbst überlässt mit diesen Fällen umzugehen.</t>
  </si>
  <si>
    <t>USE ALL.</t>
  </si>
  <si>
    <t xml:space="preserve">COMPUTE filter_$=(ps020_qualw2022&lt;=0 | ps017_1w2022&lt;=0 ). </t>
  </si>
  <si>
    <t xml:space="preserve">VARIABLE LABELS filter_$ 'ps020_qualw2022&lt;=0 | ps017_1w2022&lt;=0  (FILTER)'. </t>
  </si>
  <si>
    <t xml:space="preserve">VALUE LABELS filter_$ 0 'Not Selected' 1 'Selected'. </t>
  </si>
  <si>
    <t xml:space="preserve">FORMATS filter_$ (f1.0). </t>
  </si>
  <si>
    <t xml:space="preserve">FILTER BY filter_$. </t>
  </si>
  <si>
    <t>FREQUENCIES VARIABLES=ps020_qualbw2022.</t>
  </si>
  <si>
    <t>Welle 2024</t>
  </si>
  <si>
    <t>4.000 (CATI-Tranche)</t>
  </si>
  <si>
    <t>Ältere Arbeitnehmer</t>
  </si>
  <si>
    <t>Volljährige Auszubildende</t>
  </si>
  <si>
    <t>Anerkennung ausländischer Berufsabschlüsse</t>
  </si>
  <si>
    <t>Nutzung von Weiterbildungsanbietern und Weiterbildungen zu Nachhaltigkeit und Inklusion</t>
  </si>
  <si>
    <t>grüner Wasserstoff</t>
  </si>
  <si>
    <t>BBiG-Novelle Höherqualifizierende Berufsbildung, Bachelor und Master Professional</t>
  </si>
  <si>
    <t>Betriebe Welle 2024</t>
  </si>
  <si>
    <t>Stichtag: 31.12.2023</t>
  </si>
  <si>
    <t>or</t>
  </si>
  <si>
    <t>Paradaten (Organisatorische Variablen)</t>
  </si>
  <si>
    <t>vn</t>
  </si>
  <si>
    <t>Vignettenexperimente</t>
  </si>
  <si>
    <t>Covid (Corona-Pandemie)</t>
  </si>
  <si>
    <t>in</t>
  </si>
  <si>
    <t>Inklusion</t>
  </si>
  <si>
    <t>me</t>
  </si>
  <si>
    <t>Mindestlohn</t>
  </si>
  <si>
    <t>Beschäftigte Welle 2024</t>
  </si>
  <si>
    <t>BIBB-QP 2024</t>
  </si>
  <si>
    <t>Wegen der sinkenden Teilnahmebereitschaft wurde die Auffrischerstichprobe stark vergrößert.
Das Mixed-Mode-Designs wurde erweitert. Neben dem weiterhin primär angelegten CAPI-Feld wurden Teile der Auffrischerstichprobe parallel als CATI-Feld bearbeitet. 
Zudem wurde der Online-Fragebogen systematischer als Ausweich- und später auch als direkte Rekrutierungsoption eingesetzt. 
Für die CATI-Auffrischerstichprobe entfiel eine vorgelagerte separate Vorqualifizierung. 
Hinzu kamen ein intensiviertes Feldmonitoring, mehrere postalische Erinnerungsschreiben mit Zugangsdaten zum CAWI-Fragebogen sowie Nachsteuerungen wie die Verlagerung weiterer Adressen vom CATI- ins CAPI-Feld. 
Die Feldzeit wurde bis Dezember 2024 verlängert.
Bisher wurden die Gewichte und Hochrechnungsfaktoren an die Ausbildungsbetriebe nach BBiG/HwO angepasst. Nun werden in einer erweiterten Definition von Ausbildungsbetrieben auch solche berück-sichtigt, die nach anderen Ausbildungsregeln ausbilden. Diese Definition berücksichtigt beispielsweise auch Gesundheitsberufe und Beamtenanwärter/-innen.</t>
  </si>
  <si>
    <t>24866 (CAPI-Tranche)</t>
  </si>
  <si>
    <r>
      <rPr>
        <vertAlign val="superscript"/>
        <sz val="11"/>
        <rFont val="Calibri"/>
        <family val="2"/>
        <scheme val="minor"/>
      </rPr>
      <t>[1]</t>
    </r>
    <r>
      <rPr>
        <sz val="11"/>
        <rFont val="Calibri"/>
        <family val="2"/>
        <scheme val="minor"/>
      </rPr>
      <t xml:space="preserve"> Nettostichprobe sind die im Querschnitt auswertbaren Fälle</t>
    </r>
  </si>
  <si>
    <r>
      <rPr>
        <vertAlign val="superscript"/>
        <sz val="11"/>
        <rFont val="Calibri"/>
        <family val="2"/>
        <scheme val="minor"/>
      </rPr>
      <t xml:space="preserve">[2] </t>
    </r>
    <r>
      <rPr>
        <sz val="11"/>
        <rFont val="Calibri"/>
        <family val="2"/>
        <scheme val="minor"/>
      </rPr>
      <t>Bruttostichprobe sind die eingesetzten Adressen (Panel und Auffrischung)</t>
    </r>
  </si>
  <si>
    <r>
      <rPr>
        <vertAlign val="superscript"/>
        <sz val="11"/>
        <rFont val="Calibri"/>
        <family val="2"/>
        <scheme val="minor"/>
      </rPr>
      <t>[3]</t>
    </r>
    <r>
      <rPr>
        <sz val="11"/>
        <rFont val="Calibri"/>
        <family val="2"/>
        <scheme val="minor"/>
      </rPr>
      <t xml:space="preserve"> Summe der Feldeinsatzstichproben sind die Wiederholerbetriebe und vom IAB gestellte Ergänzungsstichprobe. Das sind die eingesetzten Adressen. Diese Entsprechen der Bruttostichprobe minus den in der Vorqualifizierung ausgeschlossenen Betrieben.</t>
    </r>
  </si>
  <si>
    <r>
      <rPr>
        <vertAlign val="superscript"/>
        <sz val="11"/>
        <rFont val="Calibri"/>
        <family val="2"/>
        <scheme val="minor"/>
      </rPr>
      <t>[4]</t>
    </r>
    <r>
      <rPr>
        <sz val="11"/>
        <rFont val="Calibri"/>
        <family val="2"/>
        <scheme val="minor"/>
      </rPr>
      <t xml:space="preserve"> Anhaben beziehen sich nur auf die für den Längschnitt relevante CAPI-CAWI-Stichprobe. Zur CATI/CAWI-Stichprobe vgl. den Methodenbericht</t>
    </r>
  </si>
  <si>
    <r>
      <t xml:space="preserve">Summe der Feldeinsatzstichproben </t>
    </r>
    <r>
      <rPr>
        <b/>
        <vertAlign val="superscript"/>
        <sz val="10"/>
        <rFont val="Arial"/>
        <family val="2"/>
      </rPr>
      <t>[3]</t>
    </r>
  </si>
  <si>
    <r>
      <t xml:space="preserve">Nettostichprobe Querschnitt </t>
    </r>
    <r>
      <rPr>
        <b/>
        <vertAlign val="superscript"/>
        <sz val="10"/>
        <rFont val="Arial"/>
        <family val="2"/>
      </rPr>
      <t xml:space="preserve"> [1]</t>
    </r>
  </si>
  <si>
    <r>
      <t>Welle 2016</t>
    </r>
    <r>
      <rPr>
        <vertAlign val="superscript"/>
        <sz val="11"/>
        <rFont val="Arial"/>
        <family val="2"/>
      </rPr>
      <t>[4]</t>
    </r>
  </si>
  <si>
    <t>Variablen Welle 2024</t>
  </si>
  <si>
    <t>quer2024</t>
  </si>
  <si>
    <t>well2024</t>
  </si>
  <si>
    <t>hr2024q</t>
  </si>
  <si>
    <t>wo2024</t>
  </si>
  <si>
    <t>bra2024</t>
  </si>
  <si>
    <t>grkl2024</t>
  </si>
  <si>
    <t>hr23_24p</t>
  </si>
  <si>
    <r>
      <t>Panelstichprobe</t>
    </r>
    <r>
      <rPr>
        <vertAlign val="superscript"/>
        <sz val="10"/>
        <rFont val="Arial"/>
        <family val="2"/>
      </rPr>
      <t>[5]</t>
    </r>
  </si>
  <si>
    <r>
      <t>1. Feldeinsatzstichprobe</t>
    </r>
    <r>
      <rPr>
        <vertAlign val="superscript"/>
        <sz val="10"/>
        <rFont val="Arial"/>
        <family val="2"/>
      </rPr>
      <t>[6]</t>
    </r>
  </si>
  <si>
    <r>
      <t>2. Feldeinsatzstichprobe</t>
    </r>
    <r>
      <rPr>
        <vertAlign val="superscript"/>
        <sz val="10"/>
        <rFont val="Arial"/>
        <family val="2"/>
      </rPr>
      <t>[6]</t>
    </r>
  </si>
  <si>
    <r>
      <rPr>
        <vertAlign val="superscript"/>
        <sz val="11"/>
        <rFont val="Calibri"/>
        <family val="2"/>
        <scheme val="minor"/>
      </rPr>
      <t>[5]</t>
    </r>
    <r>
      <rPr>
        <sz val="11"/>
        <rFont val="Calibri"/>
        <family val="2"/>
        <scheme val="minor"/>
      </rPr>
      <t xml:space="preserve"> Panelstichprobe sind die nicht neuen Betriebe</t>
    </r>
  </si>
  <si>
    <r>
      <rPr>
        <vertAlign val="superscript"/>
        <sz val="11"/>
        <rFont val="Calibri"/>
        <family val="2"/>
        <scheme val="minor"/>
      </rPr>
      <t xml:space="preserve">[6] </t>
    </r>
    <r>
      <rPr>
        <sz val="11"/>
        <rFont val="Calibri"/>
        <family val="2"/>
        <scheme val="minor"/>
      </rPr>
      <t>Die Feldeinsatzstichproben werden auch als Tranchen bezeichnet.</t>
    </r>
  </si>
  <si>
    <r>
      <rPr>
        <vertAlign val="superscript"/>
        <sz val="11"/>
        <color theme="1"/>
        <rFont val="Calibri"/>
        <family val="2"/>
        <scheme val="minor"/>
      </rPr>
      <t>[3]</t>
    </r>
    <r>
      <rPr>
        <sz val="11"/>
        <color theme="1"/>
        <rFont val="Calibri"/>
        <family val="2"/>
        <scheme val="minor"/>
      </rPr>
      <t xml:space="preserve"> Brancheneinteilung wurde ab der 2014 Welle von 6er auf 8er Einteilung geändert s. Registerkarte "Branche".</t>
    </r>
  </si>
  <si>
    <r>
      <rPr>
        <vertAlign val="superscript"/>
        <sz val="11"/>
        <color theme="1"/>
        <rFont val="Calibri"/>
        <family val="2"/>
        <scheme val="minor"/>
      </rPr>
      <t>[1]</t>
    </r>
    <r>
      <rPr>
        <sz val="11"/>
        <color theme="1"/>
        <rFont val="Calibri"/>
        <family val="2"/>
        <scheme val="minor"/>
      </rPr>
      <t xml:space="preserve">BA-Statistik: laut gelieferter Tabelle, </t>
    </r>
    <r>
      <rPr>
        <sz val="11"/>
        <rFont val="Calibri"/>
        <family val="2"/>
        <scheme val="minor"/>
      </rPr>
      <t>inkl. Sperrbetriebe (im Methodenbericht ohne Sperrbetriebe wiedergegeben)</t>
    </r>
  </si>
  <si>
    <r>
      <rPr>
        <vertAlign val="superscript"/>
        <sz val="11"/>
        <color theme="1"/>
        <rFont val="Calibri"/>
        <family val="2"/>
        <scheme val="minor"/>
      </rPr>
      <t>[2]</t>
    </r>
    <r>
      <rPr>
        <sz val="11"/>
        <color theme="1"/>
        <rFont val="Calibri"/>
        <family val="2"/>
        <scheme val="minor"/>
      </rPr>
      <t xml:space="preserve"> ab Wellle 2024: alle Betriebe (auch nicht-BBIG/HWO)</t>
    </r>
  </si>
  <si>
    <r>
      <t>BA-Statistik</t>
    </r>
    <r>
      <rPr>
        <b/>
        <vertAlign val="superscript"/>
        <sz val="10"/>
        <color theme="1"/>
        <rFont val="Arial"/>
        <family val="2"/>
      </rPr>
      <t>[1]</t>
    </r>
  </si>
  <si>
    <r>
      <t>Branche</t>
    </r>
    <r>
      <rPr>
        <b/>
        <vertAlign val="superscript"/>
        <sz val="10"/>
        <color theme="1"/>
        <rFont val="Arial"/>
        <family val="2"/>
      </rPr>
      <t>[3]</t>
    </r>
  </si>
  <si>
    <r>
      <t>Ausbildung</t>
    </r>
    <r>
      <rPr>
        <b/>
        <vertAlign val="superscript"/>
        <sz val="10"/>
        <color theme="1"/>
        <rFont val="Arial"/>
        <family val="2"/>
      </rPr>
      <t>[2]</t>
    </r>
  </si>
  <si>
    <r>
      <t>BIBB-QP 2</t>
    </r>
    <r>
      <rPr>
        <b/>
        <sz val="10"/>
        <rFont val="Arial"/>
        <family val="2"/>
      </rPr>
      <t>022</t>
    </r>
  </si>
  <si>
    <t>Marktsegment im wirtschaftlichen Umfeld</t>
  </si>
  <si>
    <t>ab044</t>
  </si>
  <si>
    <t>Auszubildende die ein duales Studium absolvieren (Ja/Nein, Wie viele)</t>
  </si>
  <si>
    <t>ab018</t>
  </si>
  <si>
    <t>Medung von Ausbildungsstellen bei der Arbeitsagentur (Ja/Ja, zum Teil/Nein)</t>
  </si>
  <si>
    <t>AB101</t>
  </si>
  <si>
    <t>AB105</t>
  </si>
  <si>
    <r>
      <t>ab058</t>
    </r>
    <r>
      <rPr>
        <vertAlign val="superscript"/>
        <sz val="11"/>
        <color theme="1"/>
        <rFont val="Arial"/>
        <family val="2"/>
      </rPr>
      <t>[14]</t>
    </r>
  </si>
  <si>
    <t xml:space="preserve">Anzahl unter den Bewerbern  für Ausbildungsplätze mit Migrationshintergrund   </t>
  </si>
  <si>
    <t>N_F8a</t>
  </si>
  <si>
    <t>ab098</t>
  </si>
  <si>
    <t xml:space="preserve">Anzahl der Geflüchteten unter den Bewerbern  für Ausbildungsplätze    </t>
  </si>
  <si>
    <t>N_F8b</t>
  </si>
  <si>
    <t>ab093</t>
  </si>
  <si>
    <t>Auszubildende nach BBiG o. HwO mit Migrationshintergrund (Ja/Nein)</t>
  </si>
  <si>
    <t>Auszubildende nach BBiG o. HwO mit Migrationshintergrund (Anzahl)</t>
  </si>
  <si>
    <t>gibt es Geflüchtete unter den Auszubildenden (Ja/Nein)</t>
  </si>
  <si>
    <t>Anzahl der Geflüchteten unter den Auszubildenden</t>
  </si>
  <si>
    <t>N_F2</t>
  </si>
  <si>
    <t>Anzahl der neu eingestellten Auszubildenden mit Migrationshintergrund</t>
  </si>
  <si>
    <t>E07Mi</t>
  </si>
  <si>
    <t>ab099</t>
  </si>
  <si>
    <t>Anzahl der Geflüchteten unter den neu eingestellten Auszubildenden</t>
  </si>
  <si>
    <t>N_F3</t>
  </si>
  <si>
    <t>ab068</t>
  </si>
  <si>
    <t>Beschäftigete mit Migrationshintergund, Ja, in welchen Beschäftigungsgruppen</t>
  </si>
  <si>
    <t>MI1a,MI2</t>
  </si>
  <si>
    <r>
      <t>wb017</t>
    </r>
    <r>
      <rPr>
        <vertAlign val="superscript"/>
        <sz val="11"/>
        <color theme="1"/>
        <rFont val="Arial"/>
        <family val="2"/>
      </rPr>
      <t>[21]</t>
    </r>
  </si>
  <si>
    <t>ko017</t>
  </si>
  <si>
    <r>
      <t>ohne                           (Achtung</t>
    </r>
    <r>
      <rPr>
        <sz val="11"/>
        <rFont val="Arial"/>
        <family val="2"/>
      </rPr>
      <t xml:space="preserve"> verschiede</t>
    </r>
    <r>
      <rPr>
        <sz val="11"/>
        <color theme="1"/>
        <rFont val="Arial"/>
        <family val="2"/>
      </rPr>
      <t xml:space="preserve"> Bedeutungen)</t>
    </r>
  </si>
  <si>
    <t>unplausibler Wert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</si>
</sst>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 #,##0;* \-_ #,##0;\-"/>
    <numFmt numFmtId="166" formatCode="0.0%"/>
    <numFmt numFmtId="167" formatCode="#,##0.0"/>
    <numFmt numFmtId="168" formatCode="###0"/>
    <numFmt numFmtId="169" formatCode="_-* #,##0\ _€_-;\-* #,##0\ _€_-;_-* &quot;-&quot;??\ _€_-;_-@_-"/>
  </numFmts>
  <fonts count="64"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b/>
      <sz val="15"/>
      <color theme="3"/>
      <name val="Calibri"/>
      <family val="2"/>
      <scheme val="minor"/>
    </font>
    <font>
      <b/>
      <sz val="11"/>
      <color theme="3"/>
      <name val="Calibri"/>
      <family val="2"/>
      <scheme val="minor"/>
    </font>
    <font>
      <b/>
      <sz val="11"/>
      <color theme="1"/>
      <name val="Calibri"/>
      <family val="2"/>
      <scheme val="minor"/>
    </font>
    <font>
      <sz val="10"/>
      <color theme="1"/>
      <name val="Arial"/>
      <family val="2"/>
    </font>
    <font>
      <b/>
      <sz val="10"/>
      <color theme="1"/>
      <name val="Arial"/>
      <family val="2"/>
    </font>
    <font>
      <sz val="9"/>
      <color theme="1"/>
      <name val="Arial"/>
      <family val="2"/>
    </font>
    <font>
      <sz val="10"/>
      <color rgb="FF000000"/>
      <name val="Arial"/>
      <family val="2"/>
    </font>
    <font>
      <b/>
      <sz val="9"/>
      <color theme="1"/>
      <name val="Arial"/>
      <family val="2"/>
    </font>
    <font>
      <sz val="10"/>
      <color theme="1"/>
      <name val="Times New Roman"/>
      <family val="1"/>
    </font>
    <font>
      <b/>
      <sz val="14"/>
      <color theme="1"/>
      <name val="Arial"/>
      <family val="2"/>
    </font>
    <font>
      <b/>
      <sz val="9"/>
      <color rgb="FF000000"/>
      <name val="Arial"/>
      <family val="2"/>
    </font>
    <font>
      <b/>
      <sz val="14"/>
      <color rgb="FF000000"/>
      <name val="Arial"/>
      <family val="2"/>
    </font>
    <font>
      <sz val="14"/>
      <color theme="1"/>
      <name val="Arial"/>
      <family val="2"/>
    </font>
    <font>
      <u/>
      <sz val="11"/>
      <color theme="10"/>
      <name val="Calibri"/>
      <family val="2"/>
      <scheme val="minor"/>
    </font>
    <font>
      <sz val="11"/>
      <color theme="1"/>
      <name val="Arial"/>
      <family val="2"/>
    </font>
    <font>
      <sz val="10"/>
      <color rgb="FF000000"/>
      <name val="Calibri"/>
      <family val="2"/>
      <scheme val="minor"/>
    </font>
    <font>
      <b/>
      <sz val="10"/>
      <color rgb="FF000000"/>
      <name val="Arial"/>
      <family val="2"/>
    </font>
    <font>
      <b/>
      <sz val="16"/>
      <color theme="1"/>
      <name val="Arial"/>
      <family val="2"/>
    </font>
    <font>
      <b/>
      <sz val="20"/>
      <color theme="1"/>
      <name val="Arial"/>
      <family val="2"/>
    </font>
    <font>
      <u/>
      <sz val="11"/>
      <color theme="10"/>
      <name val="Wingdings"/>
      <charset val="2"/>
    </font>
    <font>
      <u/>
      <sz val="14"/>
      <color theme="10"/>
      <name val="Arial"/>
      <family val="2"/>
    </font>
    <font>
      <sz val="14"/>
      <name val="Arial"/>
      <family val="2"/>
    </font>
    <font>
      <sz val="20"/>
      <name val="Arial"/>
      <family val="2"/>
    </font>
    <font>
      <b/>
      <sz val="20"/>
      <name val="Arial"/>
      <family val="2"/>
    </font>
    <font>
      <b/>
      <sz val="11"/>
      <color theme="1"/>
      <name val="Arial"/>
      <family val="2"/>
    </font>
    <font>
      <b/>
      <sz val="14"/>
      <name val="Arial"/>
      <family val="2"/>
    </font>
    <font>
      <sz val="10"/>
      <name val="Arial"/>
      <family val="2"/>
    </font>
    <font>
      <sz val="10"/>
      <color theme="0" tint="-0.249977111117893"/>
      <name val="Arial"/>
      <family val="2"/>
    </font>
    <font>
      <sz val="10"/>
      <color indexed="8"/>
      <name val="Arial"/>
      <family val="2"/>
    </font>
    <font>
      <b/>
      <sz val="10"/>
      <color indexed="8"/>
      <name val="Arial"/>
      <family val="2"/>
    </font>
    <font>
      <b/>
      <sz val="24"/>
      <color theme="1"/>
      <name val="Arial"/>
      <family val="2"/>
    </font>
    <font>
      <sz val="12"/>
      <color theme="1"/>
      <name val="Arial"/>
      <family val="2"/>
    </font>
    <font>
      <vertAlign val="superscript"/>
      <sz val="11"/>
      <color theme="1"/>
      <name val="Arial"/>
      <family val="2"/>
    </font>
    <font>
      <sz val="11"/>
      <name val="Arial"/>
      <family val="2"/>
    </font>
    <font>
      <vertAlign val="superscript"/>
      <sz val="10"/>
      <color theme="1"/>
      <name val="Arial"/>
      <family val="2"/>
    </font>
    <font>
      <b/>
      <sz val="11"/>
      <name val="Arial"/>
      <family val="2"/>
    </font>
    <font>
      <u/>
      <sz val="11"/>
      <color theme="10"/>
      <name val="Calibri"/>
      <family val="2"/>
    </font>
    <font>
      <sz val="9"/>
      <color theme="1"/>
      <name val="Calibri"/>
      <family val="2"/>
      <scheme val="minor"/>
    </font>
    <font>
      <b/>
      <sz val="12"/>
      <color theme="1"/>
      <name val="Arial"/>
      <family val="2"/>
    </font>
    <font>
      <b/>
      <vertAlign val="superscript"/>
      <sz val="10"/>
      <color theme="1"/>
      <name val="Arial"/>
      <family val="2"/>
    </font>
    <font>
      <sz val="10"/>
      <color theme="1"/>
      <name val="Calibri"/>
      <family val="2"/>
      <scheme val="minor"/>
    </font>
    <font>
      <vertAlign val="superscript"/>
      <sz val="10"/>
      <color theme="1"/>
      <name val="Calibri"/>
      <family val="2"/>
      <scheme val="minor"/>
    </font>
    <font>
      <b/>
      <sz val="10"/>
      <name val="Arial"/>
      <family val="2"/>
    </font>
    <font>
      <sz val="11"/>
      <name val="Calibri"/>
      <family val="2"/>
      <scheme val="minor"/>
    </font>
    <font>
      <b/>
      <vertAlign val="superscript"/>
      <sz val="10"/>
      <name val="Arial"/>
      <family val="2"/>
    </font>
    <font>
      <b/>
      <vertAlign val="superscript"/>
      <sz val="11"/>
      <color theme="1"/>
      <name val="Arial"/>
      <family val="2"/>
    </font>
    <font>
      <sz val="11"/>
      <color rgb="FFFF0000"/>
      <name val="Arial"/>
      <family val="2"/>
    </font>
    <font>
      <sz val="10"/>
      <name val="Arial"/>
    </font>
    <font>
      <sz val="9"/>
      <color indexed="60"/>
      <name val="Arial"/>
    </font>
    <font>
      <b/>
      <sz val="14"/>
      <color theme="1"/>
      <name val="Calibri"/>
      <family val="2"/>
      <scheme val="minor"/>
    </font>
    <font>
      <i/>
      <sz val="10"/>
      <color theme="1"/>
      <name val="Calibri"/>
      <family val="2"/>
      <scheme val="minor"/>
    </font>
    <font>
      <vertAlign val="superscript"/>
      <sz val="9"/>
      <color theme="1"/>
      <name val="Arial"/>
      <family val="2"/>
    </font>
    <font>
      <sz val="11"/>
      <color rgb="FFFF0000"/>
      <name val="Calibri"/>
      <family val="2"/>
      <scheme val="minor"/>
    </font>
    <font>
      <sz val="11"/>
      <color theme="1"/>
      <name val="Calibri"/>
      <family val="2"/>
      <scheme val="minor"/>
    </font>
    <font>
      <sz val="9"/>
      <name val="Calibri"/>
      <family val="2"/>
      <scheme val="minor"/>
    </font>
    <font>
      <vertAlign val="superscript"/>
      <sz val="11"/>
      <name val="Calibri"/>
      <family val="2"/>
      <scheme val="minor"/>
    </font>
    <font>
      <vertAlign val="superscript"/>
      <sz val="11"/>
      <name val="Arial"/>
      <family val="2"/>
    </font>
    <font>
      <vertAlign val="superscript"/>
      <sz val="10"/>
      <name val="Arial"/>
      <family val="2"/>
    </font>
    <font>
      <vertAlign val="superscript"/>
      <sz val="11"/>
      <color theme="1"/>
      <name val="Calibri"/>
      <family val="2"/>
      <scheme val="minor"/>
    </font>
  </fonts>
  <fills count="7">
    <fill>
      <patternFill patternType="none"/>
    </fill>
    <fill>
      <patternFill patternType="gray125"/>
    </fill>
    <fill>
      <patternFill patternType="solid">
        <fgColor rgb="FFBFBFBF"/>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rgb="FFD9D9D9"/>
        <bgColor indexed="64"/>
      </patternFill>
    </fill>
  </fills>
  <borders count="292">
    <border>
      <left/>
      <right/>
      <top/>
      <bottom/>
      <diagonal/>
    </border>
    <border>
      <left/>
      <right/>
      <top/>
      <bottom style="thick">
        <color theme="4"/>
      </bottom>
      <diagonal/>
    </border>
    <border>
      <left/>
      <right/>
      <top/>
      <bottom style="medium">
        <color theme="4" tint="0.3999755851924192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thick">
        <color indexed="64"/>
      </bottom>
      <diagonal/>
    </border>
    <border>
      <left style="thick">
        <color auto="1"/>
      </left>
      <right/>
      <top/>
      <bottom/>
      <diagonal/>
    </border>
    <border>
      <left style="thick">
        <color auto="1"/>
      </left>
      <right style="medium">
        <color indexed="64"/>
      </right>
      <top/>
      <bottom/>
      <diagonal/>
    </border>
    <border>
      <left style="thick">
        <color auto="1"/>
      </left>
      <right style="medium">
        <color indexed="64"/>
      </right>
      <top/>
      <bottom style="thick">
        <color indexed="64"/>
      </bottom>
      <diagonal/>
    </border>
    <border>
      <left/>
      <right style="thick">
        <color auto="1"/>
      </right>
      <top/>
      <bottom/>
      <diagonal/>
    </border>
    <border>
      <left style="thin">
        <color indexed="64"/>
      </left>
      <right style="thick">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thick">
        <color auto="1"/>
      </left>
      <right/>
      <top style="medium">
        <color indexed="64"/>
      </top>
      <bottom style="medium">
        <color auto="1"/>
      </bottom>
      <diagonal/>
    </border>
    <border>
      <left style="thick">
        <color indexed="64"/>
      </left>
      <right style="medium">
        <color indexed="64"/>
      </right>
      <top/>
      <bottom style="medium">
        <color indexed="64"/>
      </bottom>
      <diagonal/>
    </border>
    <border>
      <left/>
      <right style="thick">
        <color indexed="64"/>
      </right>
      <top/>
      <bottom style="medium">
        <color indexed="64"/>
      </bottom>
      <diagonal/>
    </border>
    <border>
      <left/>
      <right style="medium">
        <color rgb="FF000000"/>
      </right>
      <top/>
      <bottom style="medium">
        <color indexed="64"/>
      </bottom>
      <diagonal/>
    </border>
    <border>
      <left style="thick">
        <color indexed="64"/>
      </left>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rgb="FF000000"/>
      </left>
      <right/>
      <top/>
      <bottom style="medium">
        <color indexed="64"/>
      </bottom>
      <diagonal/>
    </border>
    <border>
      <left style="thick">
        <color auto="1"/>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ck">
        <color indexed="64"/>
      </left>
      <right style="thick">
        <color indexed="64"/>
      </right>
      <top/>
      <bottom style="medium">
        <color indexed="64"/>
      </bottom>
      <diagonal/>
    </border>
    <border>
      <left style="thin">
        <color indexed="64"/>
      </left>
      <right style="thick">
        <color indexed="64"/>
      </right>
      <top style="medium">
        <color indexed="64"/>
      </top>
      <bottom style="thin">
        <color indexed="64"/>
      </bottom>
      <diagonal/>
    </border>
    <border>
      <left style="thick">
        <color auto="1"/>
      </left>
      <right style="thin">
        <color auto="1"/>
      </right>
      <top style="thin">
        <color auto="1"/>
      </top>
      <bottom style="thick">
        <color auto="1"/>
      </bottom>
      <diagonal/>
    </border>
    <border>
      <left style="thin">
        <color auto="1"/>
      </left>
      <right style="thick">
        <color indexed="64"/>
      </right>
      <top style="thin">
        <color auto="1"/>
      </top>
      <bottom style="thick">
        <color auto="1"/>
      </bottom>
      <diagonal/>
    </border>
    <border>
      <left style="thick">
        <color auto="1"/>
      </left>
      <right/>
      <top style="thin">
        <color auto="1"/>
      </top>
      <bottom style="thin">
        <color auto="1"/>
      </bottom>
      <diagonal/>
    </border>
    <border>
      <left style="thick">
        <color auto="1"/>
      </left>
      <right/>
      <top/>
      <bottom style="thin">
        <color auto="1"/>
      </bottom>
      <diagonal/>
    </border>
    <border>
      <left style="thick">
        <color auto="1"/>
      </left>
      <right/>
      <top style="thick">
        <color auto="1"/>
      </top>
      <bottom style="medium">
        <color auto="1"/>
      </bottom>
      <diagonal/>
    </border>
    <border>
      <left style="medium">
        <color auto="1"/>
      </left>
      <right style="thick">
        <color indexed="64"/>
      </right>
      <top style="medium">
        <color auto="1"/>
      </top>
      <bottom style="medium">
        <color auto="1"/>
      </bottom>
      <diagonal/>
    </border>
    <border>
      <left/>
      <right style="thin">
        <color indexed="64"/>
      </right>
      <top style="medium">
        <color indexed="64"/>
      </top>
      <bottom style="thin">
        <color indexed="64"/>
      </bottom>
      <diagonal/>
    </border>
    <border>
      <left/>
      <right style="thick">
        <color indexed="64"/>
      </right>
      <top style="thick">
        <color indexed="64"/>
      </top>
      <bottom style="medium">
        <color indexed="64"/>
      </bottom>
      <diagonal/>
    </border>
    <border>
      <left style="thick">
        <color auto="1"/>
      </left>
      <right style="thick">
        <color auto="1"/>
      </right>
      <top style="medium">
        <color indexed="64"/>
      </top>
      <bottom style="medium">
        <color auto="1"/>
      </bottom>
      <diagonal/>
    </border>
    <border>
      <left style="thick">
        <color auto="1"/>
      </left>
      <right/>
      <top style="medium">
        <color indexed="64"/>
      </top>
      <bottom style="thin">
        <color auto="1"/>
      </bottom>
      <diagonal/>
    </border>
    <border>
      <left/>
      <right style="medium">
        <color indexed="64"/>
      </right>
      <top style="medium">
        <color indexed="64"/>
      </top>
      <bottom style="thick">
        <color indexed="64"/>
      </bottom>
      <diagonal/>
    </border>
    <border>
      <left/>
      <right style="thick">
        <color auto="1"/>
      </right>
      <top/>
      <bottom style="thick">
        <color indexed="64"/>
      </bottom>
      <diagonal/>
    </border>
    <border>
      <left style="thick">
        <color auto="1"/>
      </left>
      <right style="thick">
        <color auto="1"/>
      </right>
      <top style="thin">
        <color indexed="64"/>
      </top>
      <bottom/>
      <diagonal/>
    </border>
    <border>
      <left style="thick">
        <color auto="1"/>
      </left>
      <right style="thick">
        <color auto="1"/>
      </right>
      <top style="thin">
        <color indexed="64"/>
      </top>
      <bottom style="thin">
        <color indexed="64"/>
      </bottom>
      <diagonal/>
    </border>
    <border>
      <left style="thick">
        <color auto="1"/>
      </left>
      <right style="thick">
        <color auto="1"/>
      </right>
      <top/>
      <bottom/>
      <diagonal/>
    </border>
    <border>
      <left style="thick">
        <color auto="1"/>
      </left>
      <right style="thick">
        <color auto="1"/>
      </right>
      <top/>
      <bottom style="thin">
        <color indexed="64"/>
      </bottom>
      <diagonal/>
    </border>
    <border>
      <left/>
      <right style="thick">
        <color auto="1"/>
      </right>
      <top style="thin">
        <color auto="1"/>
      </top>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n">
        <color auto="1"/>
      </top>
      <bottom/>
      <diagonal/>
    </border>
    <border>
      <left style="thin">
        <color auto="1"/>
      </left>
      <right style="thick">
        <color auto="1"/>
      </right>
      <top style="thin">
        <color auto="1"/>
      </top>
      <bottom/>
      <diagonal/>
    </border>
    <border>
      <left style="medium">
        <color indexed="64"/>
      </left>
      <right style="thin">
        <color indexed="64"/>
      </right>
      <top/>
      <bottom/>
      <diagonal/>
    </border>
    <border>
      <left style="medium">
        <color indexed="64"/>
      </left>
      <right/>
      <top style="medium">
        <color indexed="64"/>
      </top>
      <bottom style="thick">
        <color indexed="64"/>
      </bottom>
      <diagonal/>
    </border>
    <border>
      <left/>
      <right/>
      <top style="thin">
        <color auto="1"/>
      </top>
      <bottom/>
      <diagonal/>
    </border>
    <border>
      <left style="thick">
        <color auto="1"/>
      </left>
      <right style="medium">
        <color auto="1"/>
      </right>
      <top style="medium">
        <color indexed="64"/>
      </top>
      <bottom style="medium">
        <color indexed="64"/>
      </bottom>
      <diagonal/>
    </border>
    <border>
      <left/>
      <right style="thick">
        <color indexed="64"/>
      </right>
      <top style="thick">
        <color indexed="64"/>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thick">
        <color indexed="64"/>
      </right>
      <top style="medium">
        <color indexed="64"/>
      </top>
      <bottom style="medium">
        <color indexed="64"/>
      </bottom>
      <diagonal/>
    </border>
    <border>
      <left style="medium">
        <color indexed="8"/>
      </left>
      <right style="thin">
        <color auto="1"/>
      </right>
      <top style="medium">
        <color indexed="8"/>
      </top>
      <bottom style="thin">
        <color indexed="8"/>
      </bottom>
      <diagonal/>
    </border>
    <border>
      <left style="medium">
        <color indexed="8"/>
      </left>
      <right style="thin">
        <color auto="1"/>
      </right>
      <top style="thin">
        <color indexed="8"/>
      </top>
      <bottom style="thin">
        <color indexed="8"/>
      </bottom>
      <diagonal/>
    </border>
    <border>
      <left/>
      <right/>
      <top style="medium">
        <color indexed="8"/>
      </top>
      <bottom style="medium">
        <color indexed="8"/>
      </bottom>
      <diagonal/>
    </border>
    <border>
      <left/>
      <right style="thin">
        <color auto="1"/>
      </right>
      <top style="medium">
        <color indexed="8"/>
      </top>
      <bottom style="thin">
        <color indexed="8"/>
      </bottom>
      <diagonal/>
    </border>
    <border>
      <left style="thin">
        <color auto="1"/>
      </left>
      <right style="thin">
        <color auto="1"/>
      </right>
      <top style="thin">
        <color auto="1"/>
      </top>
      <bottom style="thin">
        <color indexed="64"/>
      </bottom>
      <diagonal/>
    </border>
    <border>
      <left style="thin">
        <color auto="1"/>
      </left>
      <right style="thin">
        <color auto="1"/>
      </right>
      <top/>
      <bottom style="thin">
        <color auto="1"/>
      </bottom>
      <diagonal/>
    </border>
    <border>
      <left/>
      <right style="hair">
        <color indexed="22"/>
      </right>
      <top style="hair">
        <color indexed="22"/>
      </top>
      <bottom/>
      <diagonal/>
    </border>
    <border>
      <left/>
      <right style="hair">
        <color indexed="22"/>
      </right>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style="medium">
        <color indexed="64"/>
      </top>
      <bottom style="medium">
        <color indexed="64"/>
      </bottom>
      <diagonal/>
    </border>
    <border>
      <left/>
      <right style="thick">
        <color auto="1"/>
      </right>
      <top style="medium">
        <color auto="1"/>
      </top>
      <bottom style="medium">
        <color auto="1"/>
      </bottom>
      <diagonal/>
    </border>
    <border>
      <left style="thick">
        <color auto="1"/>
      </left>
      <right style="thin">
        <color auto="1"/>
      </right>
      <top/>
      <bottom/>
      <diagonal/>
    </border>
    <border>
      <left style="thin">
        <color auto="1"/>
      </left>
      <right style="thick">
        <color auto="1"/>
      </right>
      <top/>
      <bottom/>
      <diagonal/>
    </border>
    <border>
      <left style="medium">
        <color indexed="8"/>
      </left>
      <right style="thin">
        <color auto="1"/>
      </right>
      <top style="medium">
        <color indexed="8"/>
      </top>
      <bottom style="thin">
        <color indexed="8"/>
      </bottom>
      <diagonal/>
    </border>
    <border>
      <left style="medium">
        <color indexed="8"/>
      </left>
      <right style="thin">
        <color auto="1"/>
      </right>
      <top/>
      <bottom style="thin">
        <color indexed="8"/>
      </bottom>
      <diagonal/>
    </border>
    <border>
      <left style="thick">
        <color auto="1"/>
      </left>
      <right style="thick">
        <color auto="1"/>
      </right>
      <top style="thin">
        <color indexed="64"/>
      </top>
      <bottom style="thin">
        <color indexed="64"/>
      </bottom>
      <diagonal/>
    </border>
    <border>
      <left style="thick">
        <color auto="1"/>
      </left>
      <right style="thick">
        <color auto="1"/>
      </right>
      <top style="thin">
        <color indexed="64"/>
      </top>
      <bottom style="medium">
        <color auto="1"/>
      </bottom>
      <diagonal/>
    </border>
    <border>
      <left/>
      <right/>
      <top/>
      <bottom style="thin">
        <color indexed="64"/>
      </bottom>
      <diagonal/>
    </border>
    <border>
      <left/>
      <right/>
      <top style="thin">
        <color indexed="64"/>
      </top>
      <bottom style="medium">
        <color indexed="64"/>
      </bottom>
      <diagonal/>
    </border>
    <border>
      <left style="thick">
        <color auto="1"/>
      </left>
      <right/>
      <top/>
      <bottom style="thin">
        <color auto="1"/>
      </bottom>
      <diagonal/>
    </border>
    <border>
      <left style="thick">
        <color auto="1"/>
      </left>
      <right/>
      <top/>
      <bottom style="thick">
        <color auto="1"/>
      </bottom>
      <diagonal/>
    </border>
    <border>
      <left style="thick">
        <color auto="1"/>
      </left>
      <right style="thick">
        <color auto="1"/>
      </right>
      <top/>
      <bottom style="thick">
        <color auto="1"/>
      </bottom>
      <diagonal/>
    </border>
    <border>
      <left/>
      <right/>
      <top/>
      <bottom style="thick">
        <color auto="1"/>
      </bottom>
      <diagonal/>
    </border>
    <border>
      <left style="thick">
        <color auto="1"/>
      </left>
      <right/>
      <top style="thin">
        <color auto="1"/>
      </top>
      <bottom style="medium">
        <color auto="1"/>
      </bottom>
      <diagonal/>
    </border>
    <border>
      <left style="thick">
        <color auto="1"/>
      </left>
      <right style="medium">
        <color auto="1"/>
      </right>
      <top style="medium">
        <color auto="1"/>
      </top>
      <bottom style="thin">
        <color auto="1"/>
      </bottom>
      <diagonal/>
    </border>
    <border>
      <left style="thin">
        <color indexed="64"/>
      </left>
      <right style="thin">
        <color indexed="64"/>
      </right>
      <top style="medium">
        <color indexed="64"/>
      </top>
      <bottom style="thin">
        <color indexed="64"/>
      </bottom>
      <diagonal/>
    </border>
    <border>
      <left style="thin">
        <color auto="1"/>
      </left>
      <right style="thin">
        <color auto="1"/>
      </right>
      <top/>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auto="1"/>
      </left>
      <right style="medium">
        <color indexed="64"/>
      </right>
      <top style="thin">
        <color auto="1"/>
      </top>
      <bottom style="thin">
        <color indexed="64"/>
      </bottom>
      <diagonal/>
    </border>
    <border>
      <left style="thin">
        <color indexed="64"/>
      </left>
      <right style="medium">
        <color indexed="64"/>
      </right>
      <top style="medium">
        <color indexed="64"/>
      </top>
      <bottom style="thin">
        <color indexed="64"/>
      </bottom>
      <diagonal/>
    </border>
    <border>
      <left style="thick">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auto="1"/>
      </left>
      <right style="thick">
        <color indexed="64"/>
      </right>
      <top style="thin">
        <color indexed="64"/>
      </top>
      <bottom style="thick">
        <color auto="1"/>
      </bottom>
      <diagonal/>
    </border>
    <border>
      <left style="thick">
        <color auto="1"/>
      </left>
      <right/>
      <top style="thin">
        <color auto="1"/>
      </top>
      <bottom style="thick">
        <color auto="1"/>
      </bottom>
      <diagonal/>
    </border>
    <border>
      <left style="thin">
        <color auto="1"/>
      </left>
      <right style="medium">
        <color indexed="8"/>
      </right>
      <top style="medium">
        <color indexed="64"/>
      </top>
      <bottom style="thin">
        <color auto="1"/>
      </bottom>
      <diagonal/>
    </border>
    <border>
      <left style="thin">
        <color auto="1"/>
      </left>
      <right style="medium">
        <color indexed="8"/>
      </right>
      <top style="thin">
        <color auto="1"/>
      </top>
      <bottom style="thin">
        <color auto="1"/>
      </bottom>
      <diagonal/>
    </border>
    <border>
      <left style="thin">
        <color auto="1"/>
      </left>
      <right style="thin">
        <color auto="1"/>
      </right>
      <top/>
      <bottom style="thin">
        <color indexed="64"/>
      </bottom>
      <diagonal/>
    </border>
    <border>
      <left style="thick">
        <color indexed="64"/>
      </left>
      <right/>
      <top style="medium">
        <color indexed="64"/>
      </top>
      <bottom/>
      <diagonal/>
    </border>
    <border>
      <left style="thin">
        <color auto="1"/>
      </left>
      <right style="medium">
        <color indexed="8"/>
      </right>
      <top style="thin">
        <color auto="1"/>
      </top>
      <bottom/>
      <diagonal/>
    </border>
    <border>
      <left/>
      <right/>
      <top style="medium">
        <color indexed="64"/>
      </top>
      <bottom/>
      <diagonal/>
    </border>
    <border>
      <left/>
      <right/>
      <top style="medium">
        <color auto="1"/>
      </top>
      <bottom style="medium">
        <color indexed="8"/>
      </bottom>
      <diagonal/>
    </border>
    <border>
      <left style="medium">
        <color indexed="64"/>
      </left>
      <right style="medium">
        <color indexed="64"/>
      </right>
      <top style="medium">
        <color indexed="64"/>
      </top>
      <bottom style="thin">
        <color indexed="64"/>
      </bottom>
      <diagonal/>
    </border>
    <border>
      <left style="thin">
        <color auto="1"/>
      </left>
      <right style="thin">
        <color auto="1"/>
      </right>
      <top style="medium">
        <color auto="1"/>
      </top>
      <bottom style="thin">
        <color indexed="64"/>
      </bottom>
      <diagonal/>
    </border>
    <border>
      <left style="thin">
        <color auto="1"/>
      </left>
      <right style="thick">
        <color auto="1"/>
      </right>
      <top style="medium">
        <color indexed="64"/>
      </top>
      <bottom style="thin">
        <color auto="1"/>
      </bottom>
      <diagonal/>
    </border>
    <border>
      <left style="thick">
        <color auto="1"/>
      </left>
      <right style="thin">
        <color auto="1"/>
      </right>
      <top/>
      <bottom style="thin">
        <color auto="1"/>
      </bottom>
      <diagonal/>
    </border>
    <border>
      <left style="thin">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bottom style="thin">
        <color indexed="64"/>
      </bottom>
      <diagonal/>
    </border>
    <border>
      <left style="thin">
        <color auto="1"/>
      </left>
      <right style="medium">
        <color indexed="8"/>
      </right>
      <top/>
      <bottom style="thin">
        <color auto="1"/>
      </bottom>
      <diagonal/>
    </border>
    <border>
      <left style="medium">
        <color indexed="8"/>
      </left>
      <right style="thin">
        <color auto="1"/>
      </right>
      <top/>
      <bottom style="thin">
        <color indexed="8"/>
      </bottom>
      <diagonal/>
    </border>
    <border>
      <left style="thick">
        <color auto="1"/>
      </left>
      <right/>
      <top style="thick">
        <color auto="1"/>
      </top>
      <bottom/>
      <diagonal/>
    </border>
    <border>
      <left style="thick">
        <color indexed="64"/>
      </left>
      <right style="thin">
        <color indexed="64"/>
      </right>
      <top style="medium">
        <color indexed="64"/>
      </top>
      <bottom style="thin">
        <color indexed="64"/>
      </bottom>
      <diagonal/>
    </border>
    <border>
      <left/>
      <right/>
      <top style="medium">
        <color auto="1"/>
      </top>
      <bottom style="thin">
        <color auto="1"/>
      </bottom>
      <diagonal/>
    </border>
    <border>
      <left style="thick">
        <color indexed="64"/>
      </left>
      <right style="thick">
        <color indexed="64"/>
      </right>
      <top style="thin">
        <color indexed="64"/>
      </top>
      <bottom/>
      <diagonal/>
    </border>
    <border>
      <left style="thick">
        <color auto="1"/>
      </left>
      <right/>
      <top style="medium">
        <color indexed="64"/>
      </top>
      <bottom style="medium">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auto="1"/>
      </left>
      <right style="thick">
        <color auto="1"/>
      </right>
      <top style="medium">
        <color auto="1"/>
      </top>
      <bottom style="thin">
        <color auto="1"/>
      </bottom>
      <diagonal/>
    </border>
    <border>
      <left/>
      <right style="thick">
        <color auto="1"/>
      </right>
      <top/>
      <bottom style="thin">
        <color indexed="64"/>
      </bottom>
      <diagonal/>
    </border>
    <border>
      <left/>
      <right style="thick">
        <color indexed="64"/>
      </right>
      <top style="thin">
        <color indexed="64"/>
      </top>
      <bottom style="thick">
        <color auto="1"/>
      </bottom>
      <diagonal/>
    </border>
    <border>
      <left style="thick">
        <color auto="1"/>
      </left>
      <right style="thick">
        <color indexed="64"/>
      </right>
      <top style="thick">
        <color auto="1"/>
      </top>
      <bottom/>
      <diagonal/>
    </border>
    <border>
      <left style="thick">
        <color auto="1"/>
      </left>
      <right style="thick">
        <color auto="1"/>
      </right>
      <top style="medium">
        <color auto="1"/>
      </top>
      <bottom style="thin">
        <color auto="1"/>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ck">
        <color auto="1"/>
      </left>
      <right style="thin">
        <color auto="1"/>
      </right>
      <top style="medium">
        <color indexed="64"/>
      </top>
      <bottom style="thin">
        <color indexed="64"/>
      </bottom>
      <diagonal/>
    </border>
    <border>
      <left style="thick">
        <color auto="1"/>
      </left>
      <right style="thin">
        <color auto="1"/>
      </right>
      <top style="thin">
        <color auto="1"/>
      </top>
      <bottom style="medium">
        <color auto="1"/>
      </bottom>
      <diagonal/>
    </border>
    <border>
      <left style="thin">
        <color auto="1"/>
      </left>
      <right style="thin">
        <color auto="1"/>
      </right>
      <top style="medium">
        <color auto="1"/>
      </top>
      <bottom style="thin">
        <color indexed="64"/>
      </bottom>
      <diagonal/>
    </border>
    <border>
      <left style="thin">
        <color auto="1"/>
      </left>
      <right style="thick">
        <color auto="1"/>
      </right>
      <top style="medium">
        <color auto="1"/>
      </top>
      <bottom style="thin">
        <color indexed="64"/>
      </bottom>
      <diagonal/>
    </border>
    <border>
      <left style="thin">
        <color auto="1"/>
      </left>
      <right style="thin">
        <color auto="1"/>
      </right>
      <top style="thin">
        <color auto="1"/>
      </top>
      <bottom style="medium">
        <color indexed="64"/>
      </bottom>
      <diagonal/>
    </border>
    <border>
      <left style="thin">
        <color auto="1"/>
      </left>
      <right style="thick">
        <color auto="1"/>
      </right>
      <top style="thin">
        <color auto="1"/>
      </top>
      <bottom style="medium">
        <color indexed="64"/>
      </bottom>
      <diagonal/>
    </border>
    <border>
      <left/>
      <right style="thick">
        <color auto="1"/>
      </right>
      <top style="medium">
        <color indexed="64"/>
      </top>
      <bottom style="medium">
        <color indexed="64"/>
      </bottom>
      <diagonal/>
    </border>
    <border>
      <left style="thin">
        <color auto="1"/>
      </left>
      <right/>
      <top style="thin">
        <color auto="1"/>
      </top>
      <bottom/>
      <diagonal/>
    </border>
    <border>
      <left style="thin">
        <color indexed="64"/>
      </left>
      <right/>
      <top/>
      <bottom style="medium">
        <color indexed="64"/>
      </bottom>
      <diagonal/>
    </border>
    <border>
      <left/>
      <right/>
      <top style="thin">
        <color indexed="64"/>
      </top>
      <bottom style="thin">
        <color indexed="64"/>
      </bottom>
      <diagonal/>
    </border>
    <border>
      <left style="thick">
        <color auto="1"/>
      </left>
      <right style="thick">
        <color auto="1"/>
      </right>
      <top style="thin">
        <color indexed="64"/>
      </top>
      <bottom style="thin">
        <color indexed="64"/>
      </bottom>
      <diagonal/>
    </border>
    <border>
      <left style="thick">
        <color auto="1"/>
      </left>
      <right style="thick">
        <color auto="1"/>
      </right>
      <top style="thin">
        <color indexed="64"/>
      </top>
      <bottom/>
      <diagonal/>
    </border>
    <border>
      <left/>
      <right/>
      <top style="thin">
        <color indexed="64"/>
      </top>
      <bottom/>
      <diagonal/>
    </border>
    <border>
      <left style="thick">
        <color auto="1"/>
      </left>
      <right/>
      <top style="thin">
        <color auto="1"/>
      </top>
      <bottom style="thin">
        <color auto="1"/>
      </bottom>
      <diagonal/>
    </border>
    <border>
      <left style="thick">
        <color auto="1"/>
      </left>
      <right style="thick">
        <color auto="1"/>
      </right>
      <top style="medium">
        <color auto="1"/>
      </top>
      <bottom style="thin">
        <color auto="1"/>
      </bottom>
      <diagonal/>
    </border>
    <border>
      <left/>
      <right/>
      <top/>
      <bottom style="thin">
        <color indexed="64"/>
      </bottom>
      <diagonal/>
    </border>
    <border>
      <left style="thin">
        <color auto="1"/>
      </left>
      <right/>
      <top style="medium">
        <color indexed="64"/>
      </top>
      <bottom style="thin">
        <color auto="1"/>
      </bottom>
      <diagonal/>
    </border>
    <border>
      <left style="thin">
        <color auto="1"/>
      </left>
      <right style="thick">
        <color indexed="64"/>
      </right>
      <top style="medium">
        <color indexed="64"/>
      </top>
      <bottom style="thick">
        <color auto="1"/>
      </bottom>
      <diagonal/>
    </border>
    <border>
      <left style="thin">
        <color auto="1"/>
      </left>
      <right style="thin">
        <color auto="1"/>
      </right>
      <top style="medium">
        <color indexed="64"/>
      </top>
      <bottom style="thin">
        <color auto="1"/>
      </bottom>
      <diagonal/>
    </border>
    <border>
      <left style="thin">
        <color auto="1"/>
      </left>
      <right style="thick">
        <color indexed="64"/>
      </right>
      <top style="medium">
        <color indexed="64"/>
      </top>
      <bottom style="thin">
        <color indexed="64"/>
      </bottom>
      <diagonal/>
    </border>
    <border>
      <left/>
      <right/>
      <top style="medium">
        <color auto="1"/>
      </top>
      <bottom/>
      <diagonal/>
    </border>
    <border>
      <left style="thin">
        <color indexed="64"/>
      </left>
      <right style="thick">
        <color indexed="64"/>
      </right>
      <top style="medium">
        <color indexed="64"/>
      </top>
      <bottom/>
      <diagonal/>
    </border>
    <border>
      <left style="medium">
        <color indexed="8"/>
      </left>
      <right style="thin">
        <color auto="1"/>
      </right>
      <top style="thin">
        <color indexed="8"/>
      </top>
      <bottom/>
      <diagonal/>
    </border>
    <border>
      <left style="thin">
        <color indexed="64"/>
      </left>
      <right style="thin">
        <color indexed="64"/>
      </right>
      <top style="thin">
        <color indexed="64"/>
      </top>
      <bottom/>
      <diagonal/>
    </border>
    <border>
      <left/>
      <right/>
      <top style="medium">
        <color auto="1"/>
      </top>
      <bottom style="medium">
        <color auto="1"/>
      </bottom>
      <diagonal/>
    </border>
    <border>
      <left/>
      <right style="thin">
        <color auto="1"/>
      </right>
      <top/>
      <bottom style="thin">
        <color indexed="8"/>
      </bottom>
      <diagonal/>
    </border>
    <border>
      <left style="thick">
        <color indexed="64"/>
      </left>
      <right style="thin">
        <color indexed="64"/>
      </right>
      <top style="medium">
        <color indexed="64"/>
      </top>
      <bottom style="thin">
        <color indexed="64"/>
      </bottom>
      <diagonal/>
    </border>
    <border>
      <left style="thin">
        <color auto="1"/>
      </left>
      <right/>
      <top style="medium">
        <color auto="1"/>
      </top>
      <bottom style="thin">
        <color indexed="64"/>
      </bottom>
      <diagonal/>
    </border>
    <border>
      <left style="thick">
        <color auto="1"/>
      </left>
      <right/>
      <top style="thin">
        <color auto="1"/>
      </top>
      <bottom/>
      <diagonal/>
    </border>
    <border>
      <left style="thin">
        <color indexed="64"/>
      </left>
      <right/>
      <top style="thin">
        <color indexed="64"/>
      </top>
      <bottom/>
      <diagonal/>
    </border>
    <border>
      <left style="thin">
        <color indexed="64"/>
      </left>
      <right style="thick">
        <color indexed="64"/>
      </right>
      <top style="thin">
        <color indexed="64"/>
      </top>
      <bottom/>
      <diagonal/>
    </border>
    <border>
      <left/>
      <right style="thin">
        <color indexed="64"/>
      </right>
      <top style="thin">
        <color indexed="64"/>
      </top>
      <bottom/>
      <diagonal/>
    </border>
    <border>
      <left style="thin">
        <color auto="1"/>
      </left>
      <right style="medium">
        <color indexed="8"/>
      </right>
      <top style="thin">
        <color auto="1"/>
      </top>
      <bottom/>
      <diagonal/>
    </border>
    <border>
      <left style="medium">
        <color indexed="8"/>
      </left>
      <right style="thin">
        <color auto="1"/>
      </right>
      <top style="thin">
        <color indexed="8"/>
      </top>
      <bottom/>
      <diagonal/>
    </border>
    <border>
      <left/>
      <right style="thin">
        <color auto="1"/>
      </right>
      <top style="thin">
        <color indexed="8"/>
      </top>
      <bottom/>
      <diagonal/>
    </border>
    <border>
      <left style="thin">
        <color auto="1"/>
      </left>
      <right style="thin">
        <color auto="1"/>
      </right>
      <top style="thin">
        <color auto="1"/>
      </top>
      <bottom/>
      <diagonal/>
    </border>
    <border>
      <left style="thick">
        <color auto="1"/>
      </left>
      <right/>
      <top style="medium">
        <color auto="1"/>
      </top>
      <bottom style="thick">
        <color auto="1"/>
      </bottom>
      <diagonal/>
    </border>
    <border>
      <left style="thick">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n">
        <color auto="1"/>
      </left>
      <right style="thin">
        <color auto="1"/>
      </right>
      <top style="medium">
        <color auto="1"/>
      </top>
      <bottom style="medium">
        <color indexed="64"/>
      </bottom>
      <diagonal/>
    </border>
    <border>
      <left style="thin">
        <color auto="1"/>
      </left>
      <right/>
      <top style="medium">
        <color auto="1"/>
      </top>
      <bottom style="thick">
        <color auto="1"/>
      </bottom>
      <diagonal/>
    </border>
    <border>
      <left/>
      <right style="thin">
        <color auto="1"/>
      </right>
      <top style="medium">
        <color auto="1"/>
      </top>
      <bottom style="thick">
        <color auto="1"/>
      </bottom>
      <diagonal/>
    </border>
    <border>
      <left style="thin">
        <color auto="1"/>
      </left>
      <right style="medium">
        <color indexed="8"/>
      </right>
      <top style="medium">
        <color auto="1"/>
      </top>
      <bottom style="thick">
        <color auto="1"/>
      </bottom>
      <diagonal/>
    </border>
    <border>
      <left style="medium">
        <color indexed="8"/>
      </left>
      <right style="thin">
        <color auto="1"/>
      </right>
      <top style="medium">
        <color auto="1"/>
      </top>
      <bottom style="thick">
        <color indexed="8"/>
      </bottom>
      <diagonal/>
    </border>
    <border>
      <left style="medium">
        <color indexed="8"/>
      </left>
      <right style="thin">
        <color auto="1"/>
      </right>
      <top style="medium">
        <color auto="1"/>
      </top>
      <bottom style="thick">
        <color auto="1"/>
      </bottom>
      <diagonal/>
    </border>
    <border>
      <left style="thick">
        <color indexed="64"/>
      </left>
      <right/>
      <top style="medium">
        <color indexed="64"/>
      </top>
      <bottom/>
      <diagonal/>
    </border>
    <border>
      <left style="thick">
        <color auto="1"/>
      </left>
      <right/>
      <top style="medium">
        <color indexed="64"/>
      </top>
      <bottom style="thin">
        <color auto="1"/>
      </bottom>
      <diagonal/>
    </border>
    <border>
      <left style="thin">
        <color auto="1"/>
      </left>
      <right style="medium">
        <color indexed="8"/>
      </right>
      <top style="medium">
        <color indexed="64"/>
      </top>
      <bottom style="thin">
        <color auto="1"/>
      </bottom>
      <diagonal/>
    </border>
    <border>
      <left style="thin">
        <color auto="1"/>
      </left>
      <right style="medium">
        <color indexed="8"/>
      </right>
      <top style="thin">
        <color auto="1"/>
      </top>
      <bottom style="medium">
        <color indexed="64"/>
      </bottom>
      <diagonal/>
    </border>
    <border>
      <left style="thin">
        <color auto="1"/>
      </left>
      <right style="medium">
        <color indexed="8"/>
      </right>
      <top/>
      <bottom/>
      <diagonal/>
    </border>
    <border>
      <left style="thin">
        <color indexed="64"/>
      </left>
      <right/>
      <top/>
      <bottom style="thin">
        <color indexed="64"/>
      </bottom>
      <diagonal/>
    </border>
    <border>
      <left style="thick">
        <color auto="1"/>
      </left>
      <right style="thick">
        <color auto="1"/>
      </right>
      <top style="thin">
        <color auto="1"/>
      </top>
      <bottom style="medium">
        <color indexed="64"/>
      </bottom>
      <diagonal/>
    </border>
    <border>
      <left style="thick">
        <color indexed="64"/>
      </left>
      <right style="thin">
        <color indexed="64"/>
      </right>
      <top style="thin">
        <color indexed="64"/>
      </top>
      <bottom/>
      <diagonal/>
    </border>
    <border>
      <left/>
      <right style="thin">
        <color indexed="64"/>
      </right>
      <top/>
      <bottom style="thin">
        <color indexed="64"/>
      </bottom>
      <diagonal/>
    </border>
    <border>
      <left style="thin">
        <color auto="1"/>
      </left>
      <right style="thin">
        <color auto="1"/>
      </right>
      <top/>
      <bottom style="thin">
        <color indexed="64"/>
      </bottom>
      <diagonal/>
    </border>
    <border>
      <left/>
      <right style="thick">
        <color indexed="64"/>
      </right>
      <top style="thin">
        <color indexed="64"/>
      </top>
      <bottom style="thin">
        <color indexed="64"/>
      </bottom>
      <diagonal/>
    </border>
    <border>
      <left/>
      <right/>
      <top style="thin">
        <color indexed="64"/>
      </top>
      <bottom style="thin">
        <color indexed="64"/>
      </bottom>
      <diagonal/>
    </border>
    <border>
      <left style="thin">
        <color auto="1"/>
      </left>
      <right style="thick">
        <color indexed="64"/>
      </right>
      <top style="thin">
        <color auto="1"/>
      </top>
      <bottom style="thin">
        <color auto="1"/>
      </bottom>
      <diagonal/>
    </border>
    <border>
      <left style="thin">
        <color auto="1"/>
      </left>
      <right style="thick">
        <color indexed="64"/>
      </right>
      <top style="thin">
        <color auto="1"/>
      </top>
      <bottom style="medium">
        <color indexed="64"/>
      </bottom>
      <diagonal/>
    </border>
    <border>
      <left/>
      <right style="thin">
        <color indexed="64"/>
      </right>
      <top/>
      <bottom style="medium">
        <color indexed="64"/>
      </bottom>
      <diagonal/>
    </border>
    <border>
      <left/>
      <right style="thin">
        <color auto="1"/>
      </right>
      <top style="thin">
        <color auto="1"/>
      </top>
      <bottom style="thin">
        <color indexed="64"/>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medium">
        <color auto="1"/>
      </right>
      <top/>
      <bottom style="medium">
        <color indexed="64"/>
      </bottom>
      <diagonal/>
    </border>
    <border>
      <left/>
      <right style="medium">
        <color auto="1"/>
      </right>
      <top style="thin">
        <color auto="1"/>
      </top>
      <bottom style="thin">
        <color indexed="64"/>
      </bottom>
      <diagonal/>
    </border>
    <border>
      <left style="thin">
        <color indexed="64"/>
      </left>
      <right style="thin">
        <color indexed="64"/>
      </right>
      <top style="medium">
        <color indexed="64"/>
      </top>
      <bottom/>
      <diagonal/>
    </border>
    <border>
      <left/>
      <right style="thick">
        <color auto="1"/>
      </right>
      <top style="thin">
        <color auto="1"/>
      </top>
      <bottom/>
      <diagonal/>
    </border>
    <border>
      <left style="thick">
        <color auto="1"/>
      </left>
      <right style="thick">
        <color auto="1"/>
      </right>
      <top style="thin">
        <color auto="1"/>
      </top>
      <bottom style="thick">
        <color indexed="64"/>
      </bottom>
      <diagonal/>
    </border>
    <border>
      <left/>
      <right style="thick">
        <color indexed="64"/>
      </right>
      <top style="thin">
        <color indexed="64"/>
      </top>
      <bottom style="thin">
        <color indexed="64"/>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diagonal/>
    </border>
    <border>
      <left/>
      <right style="thick">
        <color auto="1"/>
      </right>
      <top style="thin">
        <color auto="1"/>
      </top>
      <bottom/>
      <diagonal/>
    </border>
    <border>
      <left style="thick">
        <color auto="1"/>
      </left>
      <right/>
      <top style="thin">
        <color auto="1"/>
      </top>
      <bottom/>
      <diagonal/>
    </border>
    <border>
      <left style="thin">
        <color indexed="64"/>
      </left>
      <right style="thin">
        <color indexed="64"/>
      </right>
      <top style="thin">
        <color indexed="64"/>
      </top>
      <bottom style="medium">
        <color indexed="64"/>
      </bottom>
      <diagonal/>
    </border>
    <border>
      <left/>
      <right style="thin">
        <color auto="1"/>
      </right>
      <top style="thin">
        <color auto="1"/>
      </top>
      <bottom style="medium">
        <color indexed="64"/>
      </bottom>
      <diagonal/>
    </border>
    <border>
      <left style="thin">
        <color auto="1"/>
      </left>
      <right style="thick">
        <color indexed="64"/>
      </right>
      <top style="thin">
        <color auto="1"/>
      </top>
      <bottom/>
      <diagonal/>
    </border>
    <border>
      <left/>
      <right style="medium">
        <color auto="1"/>
      </right>
      <top style="thin">
        <color auto="1"/>
      </top>
      <bottom/>
      <diagonal/>
    </border>
    <border>
      <left style="medium">
        <color indexed="64"/>
      </left>
      <right style="thick">
        <color auto="1"/>
      </right>
      <top style="thin">
        <color indexed="64"/>
      </top>
      <bottom style="thin">
        <color auto="1"/>
      </bottom>
      <diagonal/>
    </border>
    <border>
      <left style="thin">
        <color indexed="64"/>
      </left>
      <right style="medium">
        <color indexed="64"/>
      </right>
      <top/>
      <bottom style="thin">
        <color auto="1"/>
      </bottom>
      <diagonal/>
    </border>
    <border>
      <left style="medium">
        <color indexed="64"/>
      </left>
      <right style="thin">
        <color indexed="64"/>
      </right>
      <top/>
      <bottom style="thin">
        <color indexed="64"/>
      </bottom>
      <diagonal/>
    </border>
    <border>
      <left style="thick">
        <color auto="1"/>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medium">
        <color indexed="64"/>
      </top>
      <bottom style="medium">
        <color indexed="64"/>
      </bottom>
      <diagonal/>
    </border>
    <border>
      <left style="thin">
        <color auto="1"/>
      </left>
      <right style="thick">
        <color auto="1"/>
      </right>
      <top style="medium">
        <color indexed="64"/>
      </top>
      <bottom style="thin">
        <color auto="1"/>
      </bottom>
      <diagonal/>
    </border>
    <border>
      <left/>
      <right style="thin">
        <color indexed="64"/>
      </right>
      <top style="medium">
        <color indexed="64"/>
      </top>
      <bottom style="thin">
        <color indexed="64"/>
      </bottom>
      <diagonal/>
    </border>
    <border>
      <left style="thick">
        <color auto="1"/>
      </left>
      <right style="thin">
        <color indexed="64"/>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auto="1"/>
      </left>
      <right style="thick">
        <color auto="1"/>
      </right>
      <top/>
      <bottom style="medium">
        <color indexed="64"/>
      </bottom>
      <diagonal/>
    </border>
    <border>
      <left style="thin">
        <color auto="1"/>
      </left>
      <right style="thin">
        <color auto="1"/>
      </right>
      <top/>
      <bottom style="medium">
        <color indexed="64"/>
      </bottom>
      <diagonal/>
    </border>
    <border>
      <left style="thin">
        <color auto="1"/>
      </left>
      <right style="medium">
        <color auto="1"/>
      </right>
      <top style="thin">
        <color auto="1"/>
      </top>
      <bottom style="thin">
        <color auto="1"/>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thin">
        <color auto="1"/>
      </left>
      <right/>
      <top style="thin">
        <color auto="1"/>
      </top>
      <bottom style="medium">
        <color indexed="64"/>
      </bottom>
      <diagonal/>
    </border>
    <border>
      <left style="thick">
        <color auto="1"/>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auto="1"/>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auto="1"/>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ck">
        <color auto="1"/>
      </left>
      <right/>
      <top style="thin">
        <color auto="1"/>
      </top>
      <bottom style="thin">
        <color auto="1"/>
      </bottom>
      <diagonal/>
    </border>
    <border>
      <left style="thin">
        <color auto="1"/>
      </left>
      <right style="thick">
        <color auto="1"/>
      </right>
      <top style="medium">
        <color indexed="64"/>
      </top>
      <bottom style="thin">
        <color auto="1"/>
      </bottom>
      <diagonal/>
    </border>
    <border>
      <left/>
      <right style="thin">
        <color auto="1"/>
      </right>
      <top style="medium">
        <color auto="1"/>
      </top>
      <bottom style="thin">
        <color indexed="64"/>
      </bottom>
      <diagonal/>
    </border>
    <border>
      <left/>
      <right/>
      <top style="thick">
        <color auto="1"/>
      </top>
      <bottom style="medium">
        <color indexed="64"/>
      </bottom>
      <diagonal/>
    </border>
    <border>
      <left style="thin">
        <color indexed="64"/>
      </left>
      <right style="thin">
        <color indexed="64"/>
      </right>
      <top style="medium">
        <color indexed="64"/>
      </top>
      <bottom style="thin">
        <color indexed="64"/>
      </bottom>
      <diagonal/>
    </border>
    <border>
      <left style="thick">
        <color auto="1"/>
      </left>
      <right/>
      <top style="medium">
        <color indexed="64"/>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auto="1"/>
      </right>
      <top style="thin">
        <color auto="1"/>
      </top>
      <bottom/>
      <diagonal/>
    </border>
    <border>
      <left style="medium">
        <color indexed="64"/>
      </left>
      <right/>
      <top/>
      <bottom/>
      <diagonal/>
    </border>
    <border>
      <left style="medium">
        <color indexed="64"/>
      </left>
      <right/>
      <top/>
      <bottom style="thin">
        <color indexed="64"/>
      </bottom>
      <diagonal/>
    </border>
    <border>
      <left style="thin">
        <color indexed="64"/>
      </left>
      <right/>
      <top style="thin">
        <color auto="1"/>
      </top>
      <bottom style="thin">
        <color indexed="64"/>
      </bottom>
      <diagonal/>
    </border>
    <border>
      <left/>
      <right/>
      <top style="thin">
        <color auto="1"/>
      </top>
      <bottom/>
      <diagonal/>
    </border>
    <border>
      <left style="medium">
        <color auto="1"/>
      </left>
      <right style="medium">
        <color auto="1"/>
      </right>
      <top style="thin">
        <color auto="1"/>
      </top>
      <bottom style="thin">
        <color indexed="64"/>
      </bottom>
      <diagonal/>
    </border>
    <border>
      <left/>
      <right/>
      <top style="thin">
        <color indexed="64"/>
      </top>
      <bottom style="thin">
        <color indexed="64"/>
      </bottom>
      <diagonal/>
    </border>
    <border>
      <left style="thin">
        <color auto="1"/>
      </left>
      <right style="thick">
        <color auto="1"/>
      </right>
      <top style="medium">
        <color indexed="64"/>
      </top>
      <bottom style="thin">
        <color auto="1"/>
      </bottom>
      <diagonal/>
    </border>
    <border>
      <left/>
      <right style="thin">
        <color auto="1"/>
      </right>
      <top style="medium">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right/>
      <top style="medium">
        <color auto="1"/>
      </top>
      <bottom style="medium">
        <color auto="1"/>
      </bottom>
      <diagonal/>
    </border>
    <border>
      <left style="thin">
        <color auto="1"/>
      </left>
      <right style="thick">
        <color auto="1"/>
      </right>
      <top style="medium">
        <color indexed="64"/>
      </top>
      <bottom style="thin">
        <color auto="1"/>
      </bottom>
      <diagonal/>
    </border>
    <border>
      <left style="thin">
        <color auto="1"/>
      </left>
      <right style="thick">
        <color auto="1"/>
      </right>
      <top style="thin">
        <color auto="1"/>
      </top>
      <bottom style="medium">
        <color auto="1"/>
      </bottom>
      <diagonal/>
    </border>
    <border>
      <left style="medium">
        <color indexed="64"/>
      </left>
      <right style="medium">
        <color auto="1"/>
      </right>
      <top style="medium">
        <color indexed="64"/>
      </top>
      <bottom style="thin">
        <color indexed="64"/>
      </bottom>
      <diagonal/>
    </border>
    <border>
      <left style="thin">
        <color auto="1"/>
      </left>
      <right style="medium">
        <color auto="1"/>
      </right>
      <top style="medium">
        <color indexed="64"/>
      </top>
      <bottom style="thin">
        <color indexed="64"/>
      </bottom>
      <diagonal/>
    </border>
    <border>
      <left/>
      <right/>
      <top style="medium">
        <color indexed="64"/>
      </top>
      <bottom style="thin">
        <color indexed="64"/>
      </bottom>
      <diagonal/>
    </border>
    <border>
      <left/>
      <right/>
      <top style="thick">
        <color auto="1"/>
      </top>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auto="1"/>
      </left>
      <right style="medium">
        <color indexed="64"/>
      </right>
      <top style="thin">
        <color auto="1"/>
      </top>
      <bottom style="thin">
        <color auto="1"/>
      </bottom>
      <diagonal/>
    </border>
    <border>
      <left style="thick">
        <color auto="1"/>
      </left>
      <right/>
      <top style="thin">
        <color auto="1"/>
      </top>
      <bottom/>
      <diagonal/>
    </border>
    <border>
      <left style="thick">
        <color auto="1"/>
      </left>
      <right style="medium">
        <color indexed="64"/>
      </right>
      <top/>
      <bottom style="thin">
        <color auto="1"/>
      </bottom>
      <diagonal/>
    </border>
    <border>
      <left style="thick">
        <color auto="1"/>
      </left>
      <right style="medium">
        <color auto="1"/>
      </right>
      <top style="thin">
        <color auto="1"/>
      </top>
      <bottom/>
      <diagonal/>
    </border>
    <border>
      <left style="thick">
        <color auto="1"/>
      </left>
      <right style="medium">
        <color auto="1"/>
      </right>
      <top style="thin">
        <color auto="1"/>
      </top>
      <bottom style="medium">
        <color indexed="64"/>
      </bottom>
      <diagonal/>
    </border>
    <border>
      <left/>
      <right style="thick">
        <color auto="1"/>
      </right>
      <top style="thin">
        <color indexed="64"/>
      </top>
      <bottom style="medium">
        <color indexed="64"/>
      </bottom>
      <diagonal/>
    </border>
    <border>
      <left style="thick">
        <color auto="1"/>
      </left>
      <right style="thick">
        <color auto="1"/>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ck">
        <color auto="1"/>
      </right>
      <top style="medium">
        <color indexed="64"/>
      </top>
      <bottom style="thin">
        <color indexed="64"/>
      </bottom>
      <diagonal/>
    </border>
    <border>
      <left/>
      <right style="thick">
        <color auto="1"/>
      </right>
      <top style="medium">
        <color indexed="64"/>
      </top>
      <bottom/>
      <diagonal/>
    </border>
    <border>
      <left style="medium">
        <color auto="1"/>
      </left>
      <right/>
      <top style="thin">
        <color indexed="64"/>
      </top>
      <bottom style="thin">
        <color auto="1"/>
      </bottom>
      <diagonal/>
    </border>
    <border>
      <left style="thin">
        <color indexed="64"/>
      </left>
      <right/>
      <top style="medium">
        <color indexed="64"/>
      </top>
      <bottom style="medium">
        <color indexed="64"/>
      </bottom>
      <diagonal/>
    </border>
    <border>
      <left style="medium">
        <color indexed="64"/>
      </left>
      <right style="thick">
        <color auto="1"/>
      </right>
      <top style="thin">
        <color indexed="64"/>
      </top>
      <bottom style="medium">
        <color indexed="64"/>
      </bottom>
      <diagonal/>
    </border>
    <border>
      <left style="medium">
        <color indexed="64"/>
      </left>
      <right style="thick">
        <color indexed="64"/>
      </right>
      <top style="medium">
        <color indexed="64"/>
      </top>
      <bottom style="thin">
        <color indexed="64"/>
      </bottom>
      <diagonal/>
    </border>
  </borders>
  <cellStyleXfs count="7">
    <xf numFmtId="0" fontId="0" fillId="0" borderId="0"/>
    <xf numFmtId="0" fontId="5" fillId="0" borderId="1" applyNumberFormat="0" applyFill="0" applyAlignment="0" applyProtection="0"/>
    <xf numFmtId="0" fontId="6" fillId="0" borderId="2" applyNumberFormat="0" applyFill="0" applyAlignment="0" applyProtection="0"/>
    <xf numFmtId="0" fontId="18" fillId="0" borderId="0" applyNumberFormat="0" applyFill="0" applyBorder="0" applyAlignment="0" applyProtection="0"/>
    <xf numFmtId="0" fontId="31" fillId="0" borderId="0"/>
    <xf numFmtId="0" fontId="52" fillId="0" borderId="0"/>
    <xf numFmtId="43" fontId="58" fillId="0" borderId="0" applyFont="0" applyFill="0" applyBorder="0" applyAlignment="0" applyProtection="0"/>
  </cellStyleXfs>
  <cellXfs count="1135">
    <xf numFmtId="0" fontId="0" fillId="0" borderId="0" xfId="0"/>
    <xf numFmtId="0" fontId="7" fillId="0" borderId="0" xfId="0" applyFont="1"/>
    <xf numFmtId="0" fontId="8" fillId="0" borderId="0" xfId="0" applyFont="1" applyBorder="1" applyAlignment="1">
      <alignment horizontal="justify" vertical="center" wrapText="1"/>
    </xf>
    <xf numFmtId="0" fontId="0" fillId="0" borderId="0" xfId="0" applyBorder="1"/>
    <xf numFmtId="0" fontId="15" fillId="0" borderId="0" xfId="0" applyFont="1" applyBorder="1" applyAlignment="1">
      <alignment horizontal="center" vertical="center"/>
    </xf>
    <xf numFmtId="0" fontId="18" fillId="0" borderId="0" xfId="3"/>
    <xf numFmtId="0" fontId="19" fillId="0" borderId="0" xfId="0" applyFont="1"/>
    <xf numFmtId="0" fontId="8" fillId="2" borderId="9" xfId="0" applyFont="1" applyFill="1" applyBorder="1" applyAlignment="1">
      <alignment vertical="center" wrapText="1"/>
    </xf>
    <xf numFmtId="3" fontId="11" fillId="0" borderId="34" xfId="0" applyNumberFormat="1" applyFont="1" applyBorder="1" applyAlignment="1">
      <alignment horizontal="right" vertical="center"/>
    </xf>
    <xf numFmtId="3" fontId="11" fillId="0" borderId="35" xfId="0" applyNumberFormat="1" applyFont="1" applyBorder="1" applyAlignment="1">
      <alignment horizontal="right" vertical="center"/>
    </xf>
    <xf numFmtId="0" fontId="8" fillId="0" borderId="35" xfId="0" applyFont="1" applyBorder="1" applyAlignment="1">
      <alignment horizontal="justify" vertical="center" wrapText="1"/>
    </xf>
    <xf numFmtId="3" fontId="11" fillId="0" borderId="22" xfId="0" applyNumberFormat="1" applyFont="1" applyBorder="1" applyAlignment="1">
      <alignment horizontal="right" vertical="center"/>
    </xf>
    <xf numFmtId="3" fontId="11" fillId="0" borderId="11" xfId="0" applyNumberFormat="1" applyFont="1" applyBorder="1" applyAlignment="1">
      <alignment horizontal="right" vertical="center"/>
    </xf>
    <xf numFmtId="0" fontId="8" fillId="0" borderId="11" xfId="0" applyFont="1" applyBorder="1" applyAlignment="1">
      <alignment horizontal="justify" vertical="center" wrapText="1"/>
    </xf>
    <xf numFmtId="0" fontId="11" fillId="0" borderId="12" xfId="0" applyFont="1" applyBorder="1" applyAlignment="1">
      <alignment horizontal="right" vertical="center"/>
    </xf>
    <xf numFmtId="0" fontId="11" fillId="0" borderId="13" xfId="0" applyFont="1" applyBorder="1" applyAlignment="1">
      <alignment horizontal="right" vertical="center"/>
    </xf>
    <xf numFmtId="3" fontId="8" fillId="0" borderId="34" xfId="0" applyNumberFormat="1" applyFont="1" applyBorder="1" applyAlignment="1">
      <alignment horizontal="justify" vertical="center" wrapText="1"/>
    </xf>
    <xf numFmtId="3" fontId="8" fillId="0" borderId="22" xfId="0" applyNumberFormat="1" applyFont="1" applyBorder="1" applyAlignment="1">
      <alignment horizontal="justify" vertical="center" wrapText="1"/>
    </xf>
    <xf numFmtId="0" fontId="11" fillId="0" borderId="37" xfId="0" applyFont="1" applyBorder="1" applyAlignment="1">
      <alignment horizontal="right" vertical="center"/>
    </xf>
    <xf numFmtId="0" fontId="11" fillId="0" borderId="19" xfId="0" applyFont="1" applyBorder="1" applyAlignment="1">
      <alignment horizontal="right" vertical="center"/>
    </xf>
    <xf numFmtId="0" fontId="8" fillId="2" borderId="8" xfId="0" applyFont="1" applyFill="1" applyBorder="1" applyAlignment="1">
      <alignment vertical="center" wrapText="1"/>
    </xf>
    <xf numFmtId="0" fontId="8" fillId="0" borderId="0" xfId="0" applyFont="1"/>
    <xf numFmtId="0" fontId="8" fillId="3" borderId="8" xfId="0" applyFont="1" applyFill="1" applyBorder="1" applyAlignment="1">
      <alignment vertical="center" wrapText="1"/>
    </xf>
    <xf numFmtId="0" fontId="20" fillId="0" borderId="0" xfId="0" applyFont="1" applyAlignment="1">
      <alignment horizontal="left" vertical="center"/>
    </xf>
    <xf numFmtId="0" fontId="8" fillId="0" borderId="41" xfId="0" applyFont="1" applyBorder="1"/>
    <xf numFmtId="0" fontId="8" fillId="0" borderId="40" xfId="0" applyFont="1" applyBorder="1"/>
    <xf numFmtId="0" fontId="15" fillId="0" borderId="15" xfId="0" applyFont="1" applyBorder="1" applyAlignment="1">
      <alignment horizontal="center" vertical="center"/>
    </xf>
    <xf numFmtId="0" fontId="15" fillId="0" borderId="7" xfId="0" applyFont="1" applyBorder="1" applyAlignment="1">
      <alignment horizontal="center" vertical="center"/>
    </xf>
    <xf numFmtId="0" fontId="15" fillId="0" borderId="18" xfId="0" applyFont="1" applyBorder="1" applyAlignment="1">
      <alignment horizontal="center" vertical="center"/>
    </xf>
    <xf numFmtId="0" fontId="8" fillId="0" borderId="47" xfId="0" applyFont="1" applyBorder="1" applyAlignment="1">
      <alignment horizontal="justify" vertical="center" wrapText="1"/>
    </xf>
    <xf numFmtId="0" fontId="8" fillId="0" borderId="40" xfId="0" applyFont="1" applyBorder="1" applyAlignment="1">
      <alignment horizontal="justify" vertical="center" wrapText="1"/>
    </xf>
    <xf numFmtId="0" fontId="0" fillId="0" borderId="0" xfId="0" applyFont="1"/>
    <xf numFmtId="0" fontId="9" fillId="0" borderId="17"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0" xfId="2" applyFont="1" applyBorder="1"/>
    <xf numFmtId="0" fontId="14" fillId="0" borderId="0" xfId="0" applyFont="1"/>
    <xf numFmtId="0" fontId="17" fillId="0" borderId="0" xfId="0" applyFont="1"/>
    <xf numFmtId="0" fontId="22" fillId="0" borderId="0" xfId="0" applyFont="1"/>
    <xf numFmtId="0" fontId="23" fillId="0" borderId="0" xfId="0" applyFont="1"/>
    <xf numFmtId="0" fontId="0" fillId="0" borderId="0" xfId="0" applyAlignment="1">
      <alignment wrapText="1"/>
    </xf>
    <xf numFmtId="0" fontId="18" fillId="0" borderId="0" xfId="3" applyFill="1" applyBorder="1" applyAlignment="1">
      <alignment horizontal="justify" vertical="center" wrapText="1"/>
    </xf>
    <xf numFmtId="0" fontId="20" fillId="0" borderId="0" xfId="0" applyFont="1" applyAlignment="1">
      <alignment horizontal="left" vertical="center" wrapText="1"/>
    </xf>
    <xf numFmtId="0" fontId="9" fillId="0" borderId="0" xfId="0" applyFont="1"/>
    <xf numFmtId="0" fontId="19" fillId="0" borderId="0" xfId="0" applyFont="1" applyFill="1"/>
    <xf numFmtId="0" fontId="25" fillId="0" borderId="0" xfId="3" applyFont="1"/>
    <xf numFmtId="0" fontId="8" fillId="0" borderId="0" xfId="0" applyFont="1" applyBorder="1"/>
    <xf numFmtId="0" fontId="23" fillId="0" borderId="0" xfId="1" applyFont="1" applyBorder="1" applyAlignment="1">
      <alignment vertical="center" wrapText="1"/>
    </xf>
    <xf numFmtId="0" fontId="8" fillId="0" borderId="53" xfId="0" applyFont="1" applyBorder="1" applyAlignment="1">
      <alignment horizontal="left" vertical="center" wrapText="1"/>
    </xf>
    <xf numFmtId="0" fontId="23" fillId="0" borderId="0" xfId="1" applyFont="1" applyBorder="1" applyAlignment="1">
      <alignment vertical="center"/>
    </xf>
    <xf numFmtId="0" fontId="14" fillId="0" borderId="0" xfId="1" applyFont="1" applyBorder="1" applyAlignment="1">
      <alignment vertical="center"/>
    </xf>
    <xf numFmtId="0" fontId="9" fillId="0" borderId="16" xfId="0" applyFont="1" applyFill="1" applyBorder="1" applyAlignment="1">
      <alignment horizontal="justify" vertical="center" wrapText="1"/>
    </xf>
    <xf numFmtId="0" fontId="9" fillId="0" borderId="7" xfId="0" applyFont="1" applyFill="1" applyBorder="1" applyAlignment="1">
      <alignment horizontal="justify" vertical="center" wrapText="1"/>
    </xf>
    <xf numFmtId="0" fontId="9" fillId="0" borderId="0" xfId="0" applyFont="1" applyFill="1" applyBorder="1" applyAlignment="1">
      <alignment horizontal="justify" vertical="center" wrapText="1"/>
    </xf>
    <xf numFmtId="0" fontId="9" fillId="0" borderId="60" xfId="0" applyFont="1" applyFill="1" applyBorder="1" applyAlignment="1">
      <alignment vertical="center" wrapText="1"/>
    </xf>
    <xf numFmtId="0" fontId="23" fillId="0" borderId="0" xfId="0" applyFont="1" applyAlignment="1">
      <alignment wrapText="1"/>
    </xf>
    <xf numFmtId="0" fontId="23" fillId="0" borderId="0" xfId="0" applyFont="1" applyAlignment="1"/>
    <xf numFmtId="0" fontId="8" fillId="3" borderId="8" xfId="0" applyFont="1" applyFill="1" applyBorder="1" applyAlignment="1"/>
    <xf numFmtId="0" fontId="8" fillId="3" borderId="9" xfId="0" applyFont="1" applyFill="1" applyBorder="1" applyAlignment="1">
      <alignment vertical="center" wrapText="1"/>
    </xf>
    <xf numFmtId="0" fontId="14" fillId="0" borderId="15" xfId="1" applyFont="1" applyBorder="1" applyAlignment="1">
      <alignment horizontal="center" vertical="center"/>
    </xf>
    <xf numFmtId="0" fontId="14" fillId="0" borderId="52" xfId="1" applyFont="1" applyBorder="1" applyAlignment="1">
      <alignment horizontal="center" vertical="center"/>
    </xf>
    <xf numFmtId="0" fontId="14" fillId="0" borderId="16" xfId="1" applyFont="1" applyBorder="1" applyAlignment="1">
      <alignment horizontal="center" vertical="center"/>
    </xf>
    <xf numFmtId="0" fontId="9" fillId="3" borderId="45" xfId="0" applyFont="1" applyFill="1" applyBorder="1" applyAlignment="1">
      <alignment wrapText="1"/>
    </xf>
    <xf numFmtId="0" fontId="8" fillId="0" borderId="56" xfId="0" applyFont="1" applyBorder="1" applyAlignment="1">
      <alignment wrapText="1"/>
    </xf>
    <xf numFmtId="0" fontId="8" fillId="0" borderId="19" xfId="0" applyFont="1" applyBorder="1" applyAlignment="1">
      <alignment wrapText="1"/>
    </xf>
    <xf numFmtId="0" fontId="8" fillId="0" borderId="58" xfId="0" applyFont="1" applyBorder="1" applyAlignment="1">
      <alignment wrapText="1"/>
    </xf>
    <xf numFmtId="0" fontId="9" fillId="3" borderId="32" xfId="0" applyFont="1" applyFill="1" applyBorder="1" applyAlignment="1">
      <alignment wrapText="1"/>
    </xf>
    <xf numFmtId="0" fontId="8" fillId="0" borderId="0" xfId="0" applyFont="1" applyAlignment="1">
      <alignment wrapText="1"/>
    </xf>
    <xf numFmtId="0" fontId="0" fillId="0" borderId="0" xfId="0" applyAlignment="1">
      <alignment vertical="top"/>
    </xf>
    <xf numFmtId="0" fontId="9" fillId="3" borderId="42" xfId="0" applyFont="1" applyFill="1" applyBorder="1" applyAlignment="1">
      <alignment vertical="top"/>
    </xf>
    <xf numFmtId="0" fontId="8" fillId="0" borderId="55" xfId="0" applyFont="1" applyBorder="1" applyAlignment="1">
      <alignment vertical="top"/>
    </xf>
    <xf numFmtId="0" fontId="8" fillId="0" borderId="22" xfId="0" applyFont="1" applyBorder="1" applyAlignment="1">
      <alignment vertical="top"/>
    </xf>
    <xf numFmtId="0" fontId="8" fillId="0" borderId="57" xfId="0" applyFont="1" applyBorder="1" applyAlignment="1">
      <alignment vertical="top"/>
    </xf>
    <xf numFmtId="0" fontId="9" fillId="3" borderId="25" xfId="0" applyFont="1" applyFill="1" applyBorder="1" applyAlignment="1">
      <alignment vertical="top"/>
    </xf>
    <xf numFmtId="0" fontId="8" fillId="0" borderId="0" xfId="0" applyFont="1" applyAlignment="1">
      <alignment vertical="top"/>
    </xf>
    <xf numFmtId="0" fontId="18" fillId="0" borderId="0" xfId="3" applyAlignment="1">
      <alignment vertical="top"/>
    </xf>
    <xf numFmtId="0" fontId="8" fillId="0" borderId="34" xfId="0" applyFont="1" applyBorder="1" applyAlignment="1">
      <alignment vertical="top"/>
    </xf>
    <xf numFmtId="0" fontId="8" fillId="0" borderId="37" xfId="0" applyFont="1" applyBorder="1" applyAlignment="1">
      <alignment wrapText="1"/>
    </xf>
    <xf numFmtId="0" fontId="8" fillId="0" borderId="39" xfId="0" applyFont="1" applyBorder="1" applyAlignment="1">
      <alignment wrapText="1"/>
    </xf>
    <xf numFmtId="0" fontId="27" fillId="0" borderId="0" xfId="3" applyFont="1" applyFill="1"/>
    <xf numFmtId="0" fontId="19" fillId="0" borderId="0" xfId="0" applyFont="1" applyAlignment="1">
      <alignment wrapText="1"/>
    </xf>
    <xf numFmtId="0" fontId="30" fillId="3" borderId="4" xfId="0" applyFont="1" applyFill="1" applyBorder="1"/>
    <xf numFmtId="0" fontId="19" fillId="0" borderId="35" xfId="0" applyFont="1" applyBorder="1"/>
    <xf numFmtId="0" fontId="19" fillId="0" borderId="11" xfId="0" applyFont="1" applyBorder="1"/>
    <xf numFmtId="0" fontId="30" fillId="3" borderId="9" xfId="0" applyFont="1" applyFill="1" applyBorder="1" applyAlignment="1">
      <alignment wrapText="1"/>
    </xf>
    <xf numFmtId="0" fontId="19" fillId="0" borderId="35" xfId="0" applyFont="1" applyBorder="1" applyAlignment="1">
      <alignment wrapText="1"/>
    </xf>
    <xf numFmtId="0" fontId="19" fillId="0" borderId="11" xfId="0" applyFont="1" applyBorder="1" applyAlignment="1">
      <alignment wrapText="1"/>
    </xf>
    <xf numFmtId="0" fontId="17" fillId="0" borderId="0" xfId="0" applyFont="1" applyBorder="1" applyAlignment="1">
      <alignment vertical="center"/>
    </xf>
    <xf numFmtId="0" fontId="0" fillId="0" borderId="0" xfId="0" applyFill="1"/>
    <xf numFmtId="0" fontId="9" fillId="0" borderId="8" xfId="0" applyFont="1" applyFill="1" applyBorder="1" applyAlignment="1">
      <alignment horizontal="center" vertical="center" wrapText="1"/>
    </xf>
    <xf numFmtId="3" fontId="11" fillId="0" borderId="35" xfId="0" applyNumberFormat="1" applyFont="1" applyFill="1" applyBorder="1" applyAlignment="1">
      <alignment horizontal="right" vertical="center"/>
    </xf>
    <xf numFmtId="3" fontId="11" fillId="0" borderId="11" xfId="0" applyNumberFormat="1" applyFont="1" applyFill="1" applyBorder="1" applyAlignment="1">
      <alignment horizontal="right" vertical="center"/>
    </xf>
    <xf numFmtId="3" fontId="11" fillId="0" borderId="13" xfId="0" applyNumberFormat="1" applyFont="1" applyFill="1" applyBorder="1" applyAlignment="1">
      <alignment horizontal="right" vertical="center"/>
    </xf>
    <xf numFmtId="3" fontId="11" fillId="0" borderId="12" xfId="0" applyNumberFormat="1" applyFont="1" applyFill="1" applyBorder="1" applyAlignment="1">
      <alignment horizontal="right" vertical="center"/>
    </xf>
    <xf numFmtId="0" fontId="13" fillId="3" borderId="0" xfId="0" applyFont="1" applyFill="1" applyBorder="1"/>
    <xf numFmtId="0" fontId="8" fillId="0" borderId="11" xfId="0" applyFont="1" applyBorder="1" applyAlignment="1">
      <alignment horizontal="center" vertical="center" wrapText="1"/>
    </xf>
    <xf numFmtId="0" fontId="0" fillId="0" borderId="0" xfId="0" applyAlignment="1"/>
    <xf numFmtId="3" fontId="33" fillId="0" borderId="67" xfId="4" applyNumberFormat="1" applyFont="1" applyBorder="1" applyAlignment="1">
      <alignment horizontal="right" vertical="top"/>
    </xf>
    <xf numFmtId="3" fontId="33" fillId="0" borderId="68" xfId="4" applyNumberFormat="1" applyFont="1" applyBorder="1" applyAlignment="1">
      <alignment horizontal="right" vertical="top"/>
    </xf>
    <xf numFmtId="3" fontId="8" fillId="0" borderId="34" xfId="0" applyNumberFormat="1" applyFont="1" applyBorder="1" applyAlignment="1">
      <alignment horizontal="right" vertical="center" wrapText="1"/>
    </xf>
    <xf numFmtId="0" fontId="8" fillId="0" borderId="35" xfId="0" applyFont="1" applyBorder="1" applyAlignment="1">
      <alignment horizontal="right" vertical="center" wrapText="1"/>
    </xf>
    <xf numFmtId="3" fontId="8" fillId="0" borderId="35" xfId="0" applyNumberFormat="1" applyFont="1" applyFill="1" applyBorder="1" applyAlignment="1">
      <alignment horizontal="right" vertical="center" wrapText="1"/>
    </xf>
    <xf numFmtId="0" fontId="8" fillId="0" borderId="12" xfId="0" applyFont="1" applyBorder="1" applyAlignment="1">
      <alignment horizontal="right" vertical="center" wrapText="1"/>
    </xf>
    <xf numFmtId="0" fontId="8" fillId="0" borderId="37" xfId="0" applyFont="1" applyBorder="1" applyAlignment="1">
      <alignment horizontal="right" vertical="center" wrapText="1"/>
    </xf>
    <xf numFmtId="3" fontId="8" fillId="0" borderId="44" xfId="0" applyNumberFormat="1" applyFont="1" applyBorder="1" applyAlignment="1">
      <alignment horizontal="right" vertical="center" wrapText="1"/>
    </xf>
    <xf numFmtId="3" fontId="8" fillId="0" borderId="35" xfId="0" applyNumberFormat="1" applyFont="1" applyBorder="1" applyAlignment="1">
      <alignment horizontal="right" vertical="center" wrapText="1"/>
    </xf>
    <xf numFmtId="3" fontId="8" fillId="0" borderId="12" xfId="0" applyNumberFormat="1" applyFont="1" applyBorder="1" applyAlignment="1">
      <alignment horizontal="right" vertical="center" wrapText="1"/>
    </xf>
    <xf numFmtId="164" fontId="8" fillId="0" borderId="37" xfId="0" applyNumberFormat="1" applyFont="1" applyBorder="1" applyAlignment="1">
      <alignment horizontal="right" vertical="center" wrapText="1"/>
    </xf>
    <xf numFmtId="3" fontId="8" fillId="0" borderId="22" xfId="0" applyNumberFormat="1" applyFont="1" applyBorder="1" applyAlignment="1">
      <alignment horizontal="right" vertical="center" wrapText="1"/>
    </xf>
    <xf numFmtId="0" fontId="8" fillId="0" borderId="11" xfId="0" applyFont="1" applyBorder="1" applyAlignment="1">
      <alignment horizontal="right" vertical="center" wrapText="1"/>
    </xf>
    <xf numFmtId="3" fontId="8" fillId="0" borderId="11" xfId="0" applyNumberFormat="1" applyFont="1" applyFill="1" applyBorder="1" applyAlignment="1">
      <alignment horizontal="right" vertical="center" wrapText="1"/>
    </xf>
    <xf numFmtId="0" fontId="8" fillId="0" borderId="13" xfId="0" applyFont="1" applyBorder="1" applyAlignment="1">
      <alignment horizontal="right" vertical="center" wrapText="1"/>
    </xf>
    <xf numFmtId="0" fontId="8" fillId="0" borderId="19" xfId="0" applyFont="1" applyBorder="1" applyAlignment="1">
      <alignment horizontal="right" vertical="center" wrapText="1"/>
    </xf>
    <xf numFmtId="3" fontId="8" fillId="0" borderId="21" xfId="0" applyNumberFormat="1" applyFont="1" applyBorder="1" applyAlignment="1">
      <alignment horizontal="right" vertical="center" wrapText="1"/>
    </xf>
    <xf numFmtId="3" fontId="8" fillId="0" borderId="11" xfId="0" applyNumberFormat="1" applyFont="1" applyBorder="1" applyAlignment="1">
      <alignment horizontal="right" vertical="center" wrapText="1"/>
    </xf>
    <xf numFmtId="3" fontId="8" fillId="0" borderId="13" xfId="0" applyNumberFormat="1" applyFont="1" applyBorder="1" applyAlignment="1">
      <alignment horizontal="right" vertical="center" wrapText="1"/>
    </xf>
    <xf numFmtId="164" fontId="8" fillId="0" borderId="56" xfId="0" applyNumberFormat="1" applyFont="1" applyBorder="1" applyAlignment="1">
      <alignment horizontal="right" vertical="center" wrapText="1"/>
    </xf>
    <xf numFmtId="0" fontId="13" fillId="3" borderId="69" xfId="0" applyFont="1" applyFill="1" applyBorder="1"/>
    <xf numFmtId="3" fontId="33" fillId="0" borderId="70" xfId="4" applyNumberFormat="1" applyFont="1" applyBorder="1" applyAlignment="1">
      <alignment horizontal="right" vertical="top"/>
    </xf>
    <xf numFmtId="3" fontId="33" fillId="0" borderId="68" xfId="4" applyNumberFormat="1" applyFont="1" applyBorder="1" applyAlignment="1">
      <alignment horizontal="center" vertical="top"/>
    </xf>
    <xf numFmtId="164" fontId="8" fillId="0" borderId="35" xfId="0" applyNumberFormat="1" applyFont="1" applyBorder="1" applyAlignment="1">
      <alignment horizontal="right" vertical="center" wrapText="1"/>
    </xf>
    <xf numFmtId="164" fontId="8" fillId="0" borderId="72" xfId="0" applyNumberFormat="1" applyFont="1" applyBorder="1" applyAlignment="1">
      <alignment horizontal="right" vertical="center" wrapText="1"/>
    </xf>
    <xf numFmtId="164" fontId="8" fillId="0" borderId="71" xfId="0" applyNumberFormat="1" applyFont="1" applyBorder="1" applyAlignment="1">
      <alignment horizontal="right" vertical="center" wrapText="1"/>
    </xf>
    <xf numFmtId="164" fontId="8" fillId="0" borderId="19" xfId="0" applyNumberFormat="1" applyFont="1" applyBorder="1" applyAlignment="1">
      <alignment horizontal="right" vertical="center" wrapText="1"/>
    </xf>
    <xf numFmtId="0" fontId="9" fillId="0" borderId="27"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8" fillId="0" borderId="82" xfId="0" applyFont="1" applyBorder="1"/>
    <xf numFmtId="0" fontId="8" fillId="0" borderId="81" xfId="0" applyFont="1" applyBorder="1"/>
    <xf numFmtId="3" fontId="33" fillId="0" borderId="87" xfId="4" applyNumberFormat="1" applyFont="1" applyBorder="1" applyAlignment="1">
      <alignment horizontal="right" vertical="top"/>
    </xf>
    <xf numFmtId="3" fontId="33" fillId="0" borderId="88" xfId="4" applyNumberFormat="1" applyFont="1" applyBorder="1" applyAlignment="1">
      <alignment horizontal="right" vertical="top"/>
    </xf>
    <xf numFmtId="0" fontId="8" fillId="0" borderId="71" xfId="0" applyFont="1" applyBorder="1" applyAlignment="1">
      <alignment horizontal="center" vertical="center" wrapText="1"/>
    </xf>
    <xf numFmtId="164" fontId="8" fillId="0" borderId="19" xfId="0" applyNumberFormat="1" applyFont="1" applyBorder="1" applyAlignment="1">
      <alignment horizontal="center" vertical="center" wrapText="1"/>
    </xf>
    <xf numFmtId="0" fontId="19" fillId="0" borderId="89" xfId="0" applyFont="1" applyFill="1" applyBorder="1" applyAlignment="1">
      <alignment horizontal="center"/>
    </xf>
    <xf numFmtId="0" fontId="19" fillId="0" borderId="0" xfId="0" applyFont="1" applyAlignment="1">
      <alignment horizontal="center"/>
    </xf>
    <xf numFmtId="0" fontId="19" fillId="0" borderId="51" xfId="0" applyFont="1" applyBorder="1" applyAlignment="1">
      <alignment horizontal="center"/>
    </xf>
    <xf numFmtId="0" fontId="19" fillId="0" borderId="89" xfId="0" applyFont="1" applyBorder="1" applyAlignment="1">
      <alignment horizontal="center"/>
    </xf>
    <xf numFmtId="0" fontId="19" fillId="0" borderId="50" xfId="0" applyFont="1" applyBorder="1" applyAlignment="1">
      <alignment horizontal="center"/>
    </xf>
    <xf numFmtId="4" fontId="19" fillId="0" borderId="0" xfId="0" applyNumberFormat="1" applyFont="1" applyAlignment="1">
      <alignment horizontal="center"/>
    </xf>
    <xf numFmtId="3" fontId="19" fillId="0" borderId="0" xfId="0" applyNumberFormat="1" applyFont="1" applyAlignment="1">
      <alignment horizontal="center"/>
    </xf>
    <xf numFmtId="0" fontId="19" fillId="0" borderId="10" xfId="0" applyFont="1" applyBorder="1" applyAlignment="1">
      <alignment horizontal="center"/>
    </xf>
    <xf numFmtId="0" fontId="19" fillId="0" borderId="61" xfId="0" applyFont="1" applyBorder="1" applyAlignment="1">
      <alignment horizontal="center"/>
    </xf>
    <xf numFmtId="0" fontId="19" fillId="3" borderId="32" xfId="0" applyFont="1" applyFill="1" applyBorder="1" applyAlignment="1">
      <alignment horizontal="center"/>
    </xf>
    <xf numFmtId="0" fontId="23" fillId="0" borderId="0" xfId="0" applyFont="1" applyAlignment="1">
      <alignment horizontal="center" wrapText="1"/>
    </xf>
    <xf numFmtId="0" fontId="19" fillId="0" borderId="53" xfId="0" applyFont="1" applyBorder="1" applyAlignment="1">
      <alignment horizontal="center"/>
    </xf>
    <xf numFmtId="0" fontId="19" fillId="0" borderId="91" xfId="0" applyFont="1" applyBorder="1" applyAlignment="1">
      <alignment horizontal="center"/>
    </xf>
    <xf numFmtId="0" fontId="19" fillId="0" borderId="9" xfId="0" applyFont="1" applyBorder="1" applyAlignment="1">
      <alignment wrapText="1"/>
    </xf>
    <xf numFmtId="0" fontId="19" fillId="0" borderId="46" xfId="0" applyFont="1" applyBorder="1" applyAlignment="1">
      <alignment horizontal="center"/>
    </xf>
    <xf numFmtId="0" fontId="19" fillId="0" borderId="9" xfId="0" applyFont="1" applyBorder="1" applyAlignment="1">
      <alignment horizontal="center"/>
    </xf>
    <xf numFmtId="3" fontId="19" fillId="0" borderId="9" xfId="0" applyNumberFormat="1" applyFont="1" applyBorder="1" applyAlignment="1">
      <alignment wrapText="1"/>
    </xf>
    <xf numFmtId="0" fontId="19" fillId="0" borderId="53" xfId="0" applyFont="1" applyFill="1" applyBorder="1" applyAlignment="1">
      <alignment horizontal="center"/>
    </xf>
    <xf numFmtId="0" fontId="19" fillId="0" borderId="90" xfId="0" applyFont="1" applyFill="1" applyBorder="1" applyAlignment="1">
      <alignment horizontal="center"/>
    </xf>
    <xf numFmtId="0" fontId="19" fillId="0" borderId="93" xfId="0" applyFont="1" applyBorder="1" applyAlignment="1">
      <alignment wrapText="1"/>
    </xf>
    <xf numFmtId="0" fontId="19" fillId="0" borderId="25" xfId="0" applyFont="1" applyBorder="1" applyAlignment="1">
      <alignment wrapText="1"/>
    </xf>
    <xf numFmtId="0" fontId="19" fillId="0" borderId="46" xfId="0" applyFont="1" applyFill="1" applyBorder="1" applyAlignment="1">
      <alignment horizontal="center"/>
    </xf>
    <xf numFmtId="0" fontId="19" fillId="0" borderId="94" xfId="0" applyFont="1" applyBorder="1" applyAlignment="1">
      <alignment wrapText="1"/>
    </xf>
    <xf numFmtId="0" fontId="19" fillId="0" borderId="95" xfId="0" applyFont="1" applyBorder="1" applyAlignment="1">
      <alignment horizontal="center"/>
    </xf>
    <xf numFmtId="0" fontId="19" fillId="0" borderId="96" xfId="0" applyFont="1" applyBorder="1" applyAlignment="1">
      <alignment horizontal="center"/>
    </xf>
    <xf numFmtId="0" fontId="19" fillId="0" borderId="95" xfId="0" applyFont="1" applyFill="1" applyBorder="1" applyAlignment="1">
      <alignment horizontal="center"/>
    </xf>
    <xf numFmtId="0" fontId="19" fillId="0" borderId="97" xfId="0" applyFont="1" applyBorder="1" applyAlignment="1">
      <alignment wrapText="1"/>
    </xf>
    <xf numFmtId="49" fontId="19" fillId="0" borderId="90" xfId="0" applyNumberFormat="1" applyFont="1" applyBorder="1" applyAlignment="1">
      <alignment horizontal="center"/>
    </xf>
    <xf numFmtId="49" fontId="19" fillId="0" borderId="92" xfId="0" applyNumberFormat="1" applyFont="1" applyBorder="1" applyAlignment="1">
      <alignment horizontal="center"/>
    </xf>
    <xf numFmtId="0" fontId="8" fillId="0" borderId="0" xfId="0" applyFont="1" applyAlignment="1">
      <alignment vertical="center"/>
    </xf>
    <xf numFmtId="0" fontId="8" fillId="0" borderId="22" xfId="0" applyFont="1" applyBorder="1" applyAlignment="1">
      <alignment vertical="center"/>
    </xf>
    <xf numFmtId="0" fontId="8" fillId="0" borderId="19" xfId="0" applyFont="1" applyBorder="1" applyAlignment="1">
      <alignment vertical="center" wrapText="1"/>
    </xf>
    <xf numFmtId="0" fontId="8" fillId="0" borderId="81" xfId="0" applyFont="1" applyBorder="1" applyAlignment="1">
      <alignment vertical="center"/>
    </xf>
    <xf numFmtId="0" fontId="8" fillId="0" borderId="57" xfId="0" applyFont="1" applyBorder="1" applyAlignment="1">
      <alignment vertical="center"/>
    </xf>
    <xf numFmtId="0" fontId="8" fillId="0" borderId="58" xfId="0" applyFont="1" applyBorder="1" applyAlignment="1">
      <alignment vertical="center" wrapText="1"/>
    </xf>
    <xf numFmtId="0" fontId="17" fillId="0" borderId="0" xfId="0" applyFont="1" applyAlignment="1"/>
    <xf numFmtId="0" fontId="8" fillId="0" borderId="55" xfId="0" applyFont="1" applyBorder="1"/>
    <xf numFmtId="165" fontId="31" fillId="0" borderId="73" xfId="0" applyNumberFormat="1" applyFont="1" applyFill="1" applyBorder="1" applyAlignment="1">
      <alignment horizontal="left"/>
    </xf>
    <xf numFmtId="0" fontId="8" fillId="0" borderId="75" xfId="0" applyFont="1" applyBorder="1"/>
    <xf numFmtId="0" fontId="8" fillId="0" borderId="76" xfId="0" applyFont="1" applyBorder="1" applyAlignment="1">
      <alignment wrapText="1"/>
    </xf>
    <xf numFmtId="165" fontId="31" fillId="0" borderId="74" xfId="0" applyNumberFormat="1" applyFont="1" applyFill="1" applyBorder="1" applyAlignment="1">
      <alignment horizontal="left"/>
    </xf>
    <xf numFmtId="0" fontId="8" fillId="0" borderId="75" xfId="0" applyFont="1" applyBorder="1" applyAlignment="1">
      <alignment vertical="center"/>
    </xf>
    <xf numFmtId="0" fontId="8" fillId="0" borderId="76" xfId="0" applyFont="1" applyBorder="1" applyAlignment="1">
      <alignment vertical="center"/>
    </xf>
    <xf numFmtId="165" fontId="31" fillId="0" borderId="74" xfId="0" applyNumberFormat="1" applyFont="1" applyFill="1" applyBorder="1" applyAlignment="1">
      <alignment horizontal="left" vertical="center"/>
    </xf>
    <xf numFmtId="0" fontId="8" fillId="0" borderId="76" xfId="0" applyFont="1" applyBorder="1"/>
    <xf numFmtId="0" fontId="8" fillId="0" borderId="82" xfId="0" applyFont="1" applyBorder="1" applyAlignment="1">
      <alignment vertical="center"/>
    </xf>
    <xf numFmtId="0" fontId="8" fillId="0" borderId="56" xfId="0" applyFont="1" applyBorder="1"/>
    <xf numFmtId="0" fontId="8" fillId="0" borderId="85" xfId="0" applyFont="1" applyBorder="1"/>
    <xf numFmtId="0" fontId="8" fillId="0" borderId="86" xfId="0" applyFont="1" applyBorder="1"/>
    <xf numFmtId="0" fontId="8" fillId="0" borderId="55" xfId="0" applyFont="1" applyBorder="1" applyAlignment="1">
      <alignment vertical="center"/>
    </xf>
    <xf numFmtId="0" fontId="8" fillId="0" borderId="56" xfId="0" applyFont="1" applyBorder="1" applyAlignment="1">
      <alignment vertical="center"/>
    </xf>
    <xf numFmtId="0" fontId="8" fillId="0" borderId="77" xfId="0" applyFont="1" applyBorder="1" applyAlignment="1">
      <alignment vertical="center"/>
    </xf>
    <xf numFmtId="0" fontId="8" fillId="0" borderId="78" xfId="0" applyFont="1" applyBorder="1" applyAlignment="1">
      <alignment vertical="center"/>
    </xf>
    <xf numFmtId="0" fontId="35" fillId="0" borderId="0" xfId="0" applyFont="1"/>
    <xf numFmtId="0" fontId="36" fillId="0" borderId="0" xfId="0" applyFont="1"/>
    <xf numFmtId="0" fontId="36" fillId="0" borderId="0" xfId="0" applyFont="1" applyAlignment="1"/>
    <xf numFmtId="0" fontId="19" fillId="0" borderId="35" xfId="0" applyFont="1" applyBorder="1" applyAlignment="1">
      <alignment horizontal="justify" vertical="center"/>
    </xf>
    <xf numFmtId="0" fontId="19" fillId="0" borderId="11" xfId="0" applyFont="1" applyBorder="1" applyAlignment="1">
      <alignment horizontal="justify" vertical="center"/>
    </xf>
    <xf numFmtId="0" fontId="19" fillId="0" borderId="71" xfId="0" applyFont="1" applyBorder="1" applyAlignment="1">
      <alignment horizontal="justify" vertical="center"/>
    </xf>
    <xf numFmtId="0" fontId="29" fillId="3" borderId="32" xfId="0" applyFont="1" applyFill="1" applyBorder="1" applyAlignment="1">
      <alignment horizontal="center"/>
    </xf>
    <xf numFmtId="0" fontId="14" fillId="0" borderId="0" xfId="0" applyFont="1" applyAlignment="1">
      <alignment wrapText="1"/>
    </xf>
    <xf numFmtId="0" fontId="19" fillId="0" borderId="99" xfId="0" applyFont="1" applyBorder="1"/>
    <xf numFmtId="0" fontId="19" fillId="0" borderId="71" xfId="0" applyFont="1" applyBorder="1"/>
    <xf numFmtId="0" fontId="19" fillId="0" borderId="99" xfId="0" applyFont="1" applyBorder="1" applyAlignment="1">
      <alignment wrapText="1"/>
    </xf>
    <xf numFmtId="0" fontId="19" fillId="0" borderId="71" xfId="0" applyFont="1" applyBorder="1" applyAlignment="1">
      <alignment wrapText="1"/>
    </xf>
    <xf numFmtId="0" fontId="19" fillId="0" borderId="100" xfId="0" applyFont="1" applyFill="1" applyBorder="1"/>
    <xf numFmtId="0" fontId="19" fillId="0" borderId="71" xfId="0" applyNumberFormat="1" applyFont="1" applyBorder="1"/>
    <xf numFmtId="0" fontId="19" fillId="0" borderId="71" xfId="0" applyFont="1" applyFill="1" applyBorder="1"/>
    <xf numFmtId="0" fontId="19" fillId="0" borderId="102" xfId="0" applyFont="1" applyBorder="1" applyAlignment="1">
      <alignment horizontal="justify" vertical="center"/>
    </xf>
    <xf numFmtId="0" fontId="19" fillId="0" borderId="21" xfId="0" applyFont="1" applyBorder="1" applyAlignment="1">
      <alignment horizontal="justify" vertical="center"/>
    </xf>
    <xf numFmtId="0" fontId="19" fillId="0" borderId="103" xfId="0" applyFont="1" applyBorder="1" applyAlignment="1">
      <alignment horizontal="justify" vertical="center"/>
    </xf>
    <xf numFmtId="0" fontId="19" fillId="0" borderId="104" xfId="0" applyFont="1" applyBorder="1"/>
    <xf numFmtId="0" fontId="19" fillId="0" borderId="21" xfId="0" applyFont="1" applyBorder="1"/>
    <xf numFmtId="0" fontId="19" fillId="0" borderId="103" xfId="0" applyFont="1" applyBorder="1"/>
    <xf numFmtId="0" fontId="40" fillId="3" borderId="101" xfId="0" applyFont="1" applyFill="1" applyBorder="1"/>
    <xf numFmtId="0" fontId="41" fillId="0" borderId="0" xfId="3" applyFont="1"/>
    <xf numFmtId="0" fontId="4" fillId="0" borderId="11" xfId="0" applyFont="1" applyBorder="1"/>
    <xf numFmtId="166" fontId="42" fillId="0" borderId="0" xfId="0" applyNumberFormat="1" applyFont="1" applyBorder="1"/>
    <xf numFmtId="3" fontId="42" fillId="0" borderId="0" xfId="0" applyNumberFormat="1" applyFont="1" applyBorder="1"/>
    <xf numFmtId="0" fontId="8" fillId="0" borderId="105" xfId="0" applyFont="1" applyBorder="1"/>
    <xf numFmtId="3" fontId="11" fillId="0" borderId="75" xfId="0" applyNumberFormat="1" applyFont="1" applyBorder="1" applyAlignment="1">
      <alignment horizontal="right" vertical="center"/>
    </xf>
    <xf numFmtId="3" fontId="11" fillId="0" borderId="106" xfId="0" applyNumberFormat="1" applyFont="1" applyFill="1" applyBorder="1" applyAlignment="1">
      <alignment horizontal="right" vertical="center"/>
    </xf>
    <xf numFmtId="3" fontId="11" fillId="0" borderId="107" xfId="0" applyNumberFormat="1" applyFont="1" applyFill="1" applyBorder="1" applyAlignment="1">
      <alignment horizontal="right" vertical="center"/>
    </xf>
    <xf numFmtId="0" fontId="11" fillId="0" borderId="107" xfId="0" applyFont="1" applyBorder="1" applyAlignment="1">
      <alignment horizontal="right" vertical="center"/>
    </xf>
    <xf numFmtId="3" fontId="11" fillId="0" borderId="106" xfId="0" applyNumberFormat="1" applyFont="1" applyBorder="1" applyAlignment="1">
      <alignment horizontal="right" vertical="center"/>
    </xf>
    <xf numFmtId="0" fontId="11" fillId="0" borderId="76" xfId="0" applyFont="1" applyBorder="1" applyAlignment="1">
      <alignment horizontal="right" vertical="center"/>
    </xf>
    <xf numFmtId="3" fontId="8" fillId="0" borderId="75" xfId="0" applyNumberFormat="1" applyFont="1" applyBorder="1" applyAlignment="1">
      <alignment horizontal="justify" vertical="center" wrapText="1"/>
    </xf>
    <xf numFmtId="0" fontId="8" fillId="0" borderId="106" xfId="0" applyFont="1" applyBorder="1" applyAlignment="1">
      <alignment horizontal="justify" vertical="center" wrapText="1"/>
    </xf>
    <xf numFmtId="0" fontId="21" fillId="0" borderId="3" xfId="0" applyFont="1" applyBorder="1" applyAlignment="1">
      <alignment horizontal="center" vertical="center"/>
    </xf>
    <xf numFmtId="0" fontId="21" fillId="0" borderId="43" xfId="0" applyFont="1" applyBorder="1" applyAlignment="1">
      <alignment horizontal="center" vertical="center"/>
    </xf>
    <xf numFmtId="0" fontId="21" fillId="0" borderId="3" xfId="0" applyFont="1" applyFill="1" applyBorder="1" applyAlignment="1">
      <alignment horizontal="center" vertical="center"/>
    </xf>
    <xf numFmtId="0" fontId="43" fillId="0" borderId="8" xfId="0" applyFont="1" applyBorder="1" applyAlignment="1">
      <alignment wrapText="1"/>
    </xf>
    <xf numFmtId="0" fontId="43" fillId="0" borderId="36" xfId="0" applyFont="1" applyBorder="1" applyAlignment="1">
      <alignment horizontal="center" wrapText="1"/>
    </xf>
    <xf numFmtId="0" fontId="43" fillId="0" borderId="8" xfId="0" applyFont="1" applyBorder="1" applyAlignment="1">
      <alignment horizontal="center" wrapText="1"/>
    </xf>
    <xf numFmtId="0" fontId="43" fillId="0" borderId="0" xfId="0" applyFont="1" applyAlignment="1">
      <alignment wrapText="1"/>
    </xf>
    <xf numFmtId="0" fontId="19" fillId="0" borderId="106" xfId="0" applyFont="1" applyBorder="1" applyAlignment="1">
      <alignment horizontal="justify" vertical="center"/>
    </xf>
    <xf numFmtId="0" fontId="8" fillId="0" borderId="108" xfId="0" applyFont="1" applyBorder="1" applyAlignment="1">
      <alignment horizontal="left" vertical="center" wrapText="1"/>
    </xf>
    <xf numFmtId="0" fontId="11" fillId="0" borderId="109" xfId="0" applyFont="1" applyBorder="1" applyAlignment="1">
      <alignment horizontal="left" vertical="center" wrapText="1"/>
    </xf>
    <xf numFmtId="0" fontId="8" fillId="0" borderId="110" xfId="0" applyFont="1" applyBorder="1" applyAlignment="1">
      <alignment horizontal="left" vertical="center" wrapText="1"/>
    </xf>
    <xf numFmtId="0" fontId="8" fillId="0" borderId="109" xfId="0" applyFont="1" applyBorder="1" applyAlignment="1">
      <alignment horizontal="left" vertical="center" wrapText="1"/>
    </xf>
    <xf numFmtId="3" fontId="8" fillId="0" borderId="71" xfId="0" applyNumberFormat="1" applyFont="1" applyBorder="1" applyAlignment="1">
      <alignment horizontal="right" vertical="center" wrapText="1"/>
    </xf>
    <xf numFmtId="3" fontId="13" fillId="3" borderId="0" xfId="0" applyNumberFormat="1" applyFont="1" applyFill="1" applyBorder="1"/>
    <xf numFmtId="164" fontId="8" fillId="0" borderId="11" xfId="0" applyNumberFormat="1" applyFont="1" applyBorder="1" applyAlignment="1">
      <alignment horizontal="right" vertical="center" wrapText="1"/>
    </xf>
    <xf numFmtId="164" fontId="8" fillId="0" borderId="111" xfId="0" applyNumberFormat="1" applyFont="1" applyBorder="1" applyAlignment="1">
      <alignment horizontal="right" vertical="center" wrapText="1"/>
    </xf>
    <xf numFmtId="164" fontId="8" fillId="0" borderId="112" xfId="0" applyNumberFormat="1" applyFont="1" applyBorder="1" applyAlignment="1">
      <alignment horizontal="right" vertical="center" wrapText="1"/>
    </xf>
    <xf numFmtId="0" fontId="8" fillId="0" borderId="107" xfId="0" applyFont="1" applyBorder="1" applyAlignment="1">
      <alignment horizontal="right" vertical="center" wrapText="1"/>
    </xf>
    <xf numFmtId="0" fontId="8" fillId="0" borderId="107" xfId="0" applyFont="1" applyBorder="1" applyAlignment="1">
      <alignment horizontal="center" vertical="center" wrapText="1"/>
    </xf>
    <xf numFmtId="3" fontId="8" fillId="0" borderId="75" xfId="0" applyNumberFormat="1" applyFont="1" applyBorder="1" applyAlignment="1">
      <alignment horizontal="right" vertical="center" wrapText="1"/>
    </xf>
    <xf numFmtId="3" fontId="8" fillId="0" borderId="75" xfId="0" applyNumberFormat="1" applyFont="1" applyBorder="1" applyAlignment="1">
      <alignment horizontal="center" vertical="center" wrapText="1"/>
    </xf>
    <xf numFmtId="3" fontId="33" fillId="0" borderId="0" xfId="4" applyNumberFormat="1" applyFont="1" applyBorder="1" applyAlignment="1">
      <alignment horizontal="right" vertical="top"/>
    </xf>
    <xf numFmtId="164" fontId="8" fillId="0" borderId="113" xfId="0" applyNumberFormat="1" applyFont="1" applyBorder="1" applyAlignment="1">
      <alignment horizontal="right" vertical="center" wrapText="1"/>
    </xf>
    <xf numFmtId="3" fontId="13" fillId="3" borderId="114" xfId="0" applyNumberFormat="1" applyFont="1" applyFill="1" applyBorder="1"/>
    <xf numFmtId="164" fontId="13" fillId="3" borderId="116" xfId="0" applyNumberFormat="1" applyFont="1" applyFill="1" applyBorder="1"/>
    <xf numFmtId="0" fontId="13" fillId="3" borderId="116" xfId="0" applyFont="1" applyFill="1" applyBorder="1"/>
    <xf numFmtId="164" fontId="13" fillId="3" borderId="117" xfId="0" applyNumberFormat="1" applyFont="1" applyFill="1" applyBorder="1"/>
    <xf numFmtId="164" fontId="8" fillId="0" borderId="107" xfId="0" applyNumberFormat="1" applyFont="1" applyBorder="1" applyAlignment="1">
      <alignment horizontal="right" vertical="center" wrapText="1"/>
    </xf>
    <xf numFmtId="0" fontId="11" fillId="0" borderId="11" xfId="0" applyFont="1" applyBorder="1" applyAlignment="1">
      <alignment horizontal="right" vertical="center"/>
    </xf>
    <xf numFmtId="0" fontId="11" fillId="0" borderId="35" xfId="0" applyFont="1" applyBorder="1" applyAlignment="1">
      <alignment horizontal="right" vertical="center"/>
    </xf>
    <xf numFmtId="164" fontId="11" fillId="0" borderId="11" xfId="0" applyNumberFormat="1" applyFont="1" applyBorder="1" applyAlignment="1">
      <alignment horizontal="right" vertical="center"/>
    </xf>
    <xf numFmtId="164" fontId="11" fillId="0" borderId="35" xfId="0" applyNumberFormat="1" applyFont="1" applyBorder="1" applyAlignment="1">
      <alignment horizontal="right" vertical="center"/>
    </xf>
    <xf numFmtId="164" fontId="11" fillId="0" borderId="13" xfId="0" applyNumberFormat="1" applyFont="1" applyBorder="1" applyAlignment="1">
      <alignment horizontal="right" vertical="center"/>
    </xf>
    <xf numFmtId="164" fontId="11" fillId="0" borderId="12" xfId="0" applyNumberFormat="1" applyFont="1" applyBorder="1" applyAlignment="1">
      <alignment horizontal="right" vertical="center"/>
    </xf>
    <xf numFmtId="0" fontId="11" fillId="0" borderId="106" xfId="0" applyFont="1" applyBorder="1" applyAlignment="1">
      <alignment horizontal="right" vertical="center"/>
    </xf>
    <xf numFmtId="0" fontId="0" fillId="0" borderId="0" xfId="0" applyFont="1" applyBorder="1"/>
    <xf numFmtId="0" fontId="18" fillId="0" borderId="0" xfId="3" applyFont="1" applyFill="1" applyBorder="1"/>
    <xf numFmtId="3" fontId="8" fillId="0" borderId="11" xfId="0" applyNumberFormat="1" applyFont="1" applyBorder="1" applyAlignment="1">
      <alignment vertical="center" wrapText="1"/>
    </xf>
    <xf numFmtId="0" fontId="8" fillId="0" borderId="11" xfId="0" applyFont="1" applyBorder="1" applyAlignment="1">
      <alignment vertical="center" wrapText="1"/>
    </xf>
    <xf numFmtId="164" fontId="8" fillId="0" borderId="19" xfId="0" applyNumberFormat="1" applyFont="1" applyBorder="1" applyAlignment="1">
      <alignment vertical="center" wrapText="1"/>
    </xf>
    <xf numFmtId="3" fontId="8" fillId="0" borderId="106" xfId="0" applyNumberFormat="1" applyFont="1" applyBorder="1" applyAlignment="1">
      <alignment horizontal="right" vertical="center" wrapText="1"/>
    </xf>
    <xf numFmtId="0" fontId="8" fillId="0" borderId="106" xfId="0" applyFont="1" applyBorder="1" applyAlignment="1">
      <alignment horizontal="right" vertical="center" wrapText="1"/>
    </xf>
    <xf numFmtId="0" fontId="8" fillId="0" borderId="76" xfId="0" applyFont="1" applyBorder="1" applyAlignment="1">
      <alignment horizontal="right" vertical="center" wrapText="1"/>
    </xf>
    <xf numFmtId="164" fontId="8" fillId="0" borderId="106" xfId="0" applyNumberFormat="1" applyFont="1" applyBorder="1" applyAlignment="1">
      <alignment horizontal="right" vertical="center" wrapText="1"/>
    </xf>
    <xf numFmtId="164" fontId="8" fillId="0" borderId="76" xfId="0" applyNumberFormat="1" applyFont="1" applyBorder="1" applyAlignment="1">
      <alignment horizontal="right" vertical="center" wrapText="1"/>
    </xf>
    <xf numFmtId="3" fontId="8" fillId="0" borderId="22" xfId="0" applyNumberFormat="1" applyFont="1" applyFill="1" applyBorder="1" applyAlignment="1">
      <alignment horizontal="right" vertical="center" wrapText="1"/>
    </xf>
    <xf numFmtId="164" fontId="8" fillId="0" borderId="11" xfId="0" applyNumberFormat="1" applyFont="1" applyFill="1" applyBorder="1" applyAlignment="1">
      <alignment horizontal="right" vertical="center" wrapText="1"/>
    </xf>
    <xf numFmtId="164" fontId="8" fillId="0" borderId="19" xfId="0" applyNumberFormat="1" applyFont="1" applyFill="1" applyBorder="1" applyAlignment="1">
      <alignment horizontal="right" vertical="center" wrapText="1"/>
    </xf>
    <xf numFmtId="3" fontId="8" fillId="0" borderId="75" xfId="0" applyNumberFormat="1" applyFont="1" applyFill="1" applyBorder="1" applyAlignment="1">
      <alignment horizontal="right" vertical="center" wrapText="1"/>
    </xf>
    <xf numFmtId="164" fontId="8" fillId="0" borderId="106" xfId="0" applyNumberFormat="1" applyFont="1" applyFill="1" applyBorder="1" applyAlignment="1">
      <alignment horizontal="right" vertical="center" wrapText="1"/>
    </xf>
    <xf numFmtId="3" fontId="8" fillId="0" borderId="106" xfId="0" applyNumberFormat="1" applyFont="1" applyFill="1" applyBorder="1" applyAlignment="1">
      <alignment horizontal="right" vertical="center" wrapText="1"/>
    </xf>
    <xf numFmtId="164" fontId="8" fillId="0" borderId="76" xfId="0" applyNumberFormat="1" applyFont="1" applyFill="1" applyBorder="1" applyAlignment="1">
      <alignment horizontal="right" vertical="center" wrapText="1"/>
    </xf>
    <xf numFmtId="0" fontId="0" fillId="0" borderId="8" xfId="0" applyBorder="1"/>
    <xf numFmtId="0" fontId="21" fillId="0" borderId="62" xfId="0" applyFont="1" applyFill="1" applyBorder="1" applyAlignment="1">
      <alignment horizontal="center" vertical="center"/>
    </xf>
    <xf numFmtId="0" fontId="21" fillId="0" borderId="23" xfId="0" applyFont="1" applyFill="1" applyBorder="1" applyAlignment="1">
      <alignment horizontal="center" vertical="center"/>
    </xf>
    <xf numFmtId="0" fontId="21" fillId="0" borderId="62" xfId="0" applyFont="1" applyBorder="1" applyAlignment="1">
      <alignment horizontal="center" vertical="center"/>
    </xf>
    <xf numFmtId="0" fontId="8" fillId="0" borderId="61" xfId="0" applyFont="1" applyBorder="1" applyAlignment="1">
      <alignment horizontal="left" vertical="center" wrapText="1"/>
    </xf>
    <xf numFmtId="0" fontId="42" fillId="0" borderId="0" xfId="0" applyFont="1" applyAlignment="1"/>
    <xf numFmtId="0" fontId="45" fillId="0" borderId="0" xfId="0" applyFont="1" applyAlignment="1">
      <alignment horizontal="left"/>
    </xf>
    <xf numFmtId="0" fontId="3" fillId="0" borderId="106" xfId="0" applyFont="1" applyBorder="1" applyAlignment="1">
      <alignment horizontal="justify" vertical="center"/>
    </xf>
    <xf numFmtId="0" fontId="23" fillId="0" borderId="0" xfId="0" applyFont="1" applyAlignment="1">
      <alignment horizontal="left"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164" fontId="8" fillId="0" borderId="113" xfId="0" applyNumberFormat="1" applyFont="1" applyFill="1" applyBorder="1" applyAlignment="1">
      <alignment horizontal="right" vertical="center" wrapText="1"/>
    </xf>
    <xf numFmtId="164" fontId="8" fillId="0" borderId="119" xfId="0" applyNumberFormat="1" applyFont="1" applyFill="1" applyBorder="1" applyAlignment="1">
      <alignment horizontal="right" vertical="center" wrapText="1"/>
    </xf>
    <xf numFmtId="0" fontId="13" fillId="3" borderId="84" xfId="0" applyFont="1" applyFill="1" applyBorder="1"/>
    <xf numFmtId="2" fontId="8" fillId="0" borderId="120" xfId="0" applyNumberFormat="1" applyFont="1" applyBorder="1" applyAlignment="1">
      <alignment horizontal="right" vertical="center" wrapText="1"/>
    </xf>
    <xf numFmtId="0" fontId="8" fillId="0" borderId="93" xfId="0" applyFont="1" applyBorder="1" applyAlignment="1">
      <alignment horizontal="justify" vertical="center" wrapText="1"/>
    </xf>
    <xf numFmtId="3" fontId="8" fillId="0" borderId="121" xfId="0" applyNumberFormat="1" applyFont="1" applyBorder="1" applyAlignment="1">
      <alignment horizontal="right" vertical="center" wrapText="1"/>
    </xf>
    <xf numFmtId="0" fontId="8" fillId="0" borderId="113" xfId="0" applyFont="1" applyBorder="1" applyAlignment="1">
      <alignment horizontal="right" vertical="center" wrapText="1"/>
    </xf>
    <xf numFmtId="3" fontId="8" fillId="0" borderId="113" xfId="0" applyNumberFormat="1" applyFont="1" applyFill="1" applyBorder="1" applyAlignment="1">
      <alignment horizontal="right" vertical="center" wrapText="1"/>
    </xf>
    <xf numFmtId="0" fontId="8" fillId="0" borderId="122" xfId="0" applyFont="1" applyBorder="1" applyAlignment="1">
      <alignment horizontal="right" vertical="center" wrapText="1"/>
    </xf>
    <xf numFmtId="0" fontId="8" fillId="0" borderId="123" xfId="0" applyFont="1" applyBorder="1" applyAlignment="1">
      <alignment horizontal="right" vertical="center" wrapText="1"/>
    </xf>
    <xf numFmtId="3" fontId="8" fillId="0" borderId="124" xfId="0" applyNumberFormat="1" applyFont="1" applyBorder="1" applyAlignment="1">
      <alignment horizontal="right" vertical="center" wrapText="1"/>
    </xf>
    <xf numFmtId="3" fontId="8" fillId="0" borderId="113" xfId="0" applyNumberFormat="1" applyFont="1" applyBorder="1" applyAlignment="1">
      <alignment horizontal="right" vertical="center" wrapText="1"/>
    </xf>
    <xf numFmtId="3" fontId="8" fillId="0" borderId="122" xfId="0" applyNumberFormat="1" applyFont="1" applyBorder="1" applyAlignment="1">
      <alignment horizontal="right" vertical="center" wrapText="1"/>
    </xf>
    <xf numFmtId="164" fontId="8" fillId="0" borderId="125" xfId="0" applyNumberFormat="1" applyFont="1" applyBorder="1" applyAlignment="1">
      <alignment horizontal="right" vertical="center" wrapText="1"/>
    </xf>
    <xf numFmtId="3" fontId="33" fillId="0" borderId="126" xfId="4" applyNumberFormat="1" applyFont="1" applyBorder="1" applyAlignment="1">
      <alignment horizontal="right" vertical="top"/>
    </xf>
    <xf numFmtId="164" fontId="8" fillId="0" borderId="123" xfId="0" applyNumberFormat="1" applyFont="1" applyBorder="1" applyAlignment="1">
      <alignment horizontal="right" vertical="center" wrapText="1"/>
    </xf>
    <xf numFmtId="0" fontId="0" fillId="0" borderId="128" xfId="0" applyFont="1" applyBorder="1"/>
    <xf numFmtId="0" fontId="0" fillId="0" borderId="119" xfId="0" applyFont="1" applyBorder="1"/>
    <xf numFmtId="0" fontId="0" fillId="0" borderId="120" xfId="0" applyFont="1" applyBorder="1"/>
    <xf numFmtId="0" fontId="8" fillId="0" borderId="93" xfId="0" applyFont="1" applyBorder="1"/>
    <xf numFmtId="3" fontId="11" fillId="0" borderId="121" xfId="0" applyNumberFormat="1" applyFont="1" applyBorder="1" applyAlignment="1">
      <alignment horizontal="right" vertical="center"/>
    </xf>
    <xf numFmtId="0" fontId="11" fillId="0" borderId="113" xfId="0" applyFont="1" applyBorder="1" applyAlignment="1">
      <alignment horizontal="right" vertical="center"/>
    </xf>
    <xf numFmtId="3" fontId="11" fillId="0" borderId="113" xfId="0" applyNumberFormat="1" applyFont="1" applyFill="1" applyBorder="1" applyAlignment="1">
      <alignment horizontal="right" vertical="center"/>
    </xf>
    <xf numFmtId="3" fontId="11" fillId="0" borderId="122" xfId="0" applyNumberFormat="1" applyFont="1" applyFill="1" applyBorder="1" applyAlignment="1">
      <alignment horizontal="right" vertical="center"/>
    </xf>
    <xf numFmtId="0" fontId="11" fillId="0" borderId="122" xfId="0" applyFont="1" applyBorder="1" applyAlignment="1">
      <alignment horizontal="right" vertical="center"/>
    </xf>
    <xf numFmtId="3" fontId="11" fillId="0" borderId="113" xfId="0" applyNumberFormat="1" applyFont="1" applyBorder="1" applyAlignment="1">
      <alignment horizontal="right" vertical="center"/>
    </xf>
    <xf numFmtId="0" fontId="11" fillId="0" borderId="123" xfId="0" applyFont="1" applyBorder="1" applyAlignment="1">
      <alignment horizontal="right" vertical="center"/>
    </xf>
    <xf numFmtId="3" fontId="8" fillId="0" borderId="121" xfId="0" applyNumberFormat="1" applyFont="1" applyBorder="1" applyAlignment="1">
      <alignment horizontal="justify" vertical="center" wrapText="1"/>
    </xf>
    <xf numFmtId="164" fontId="8" fillId="0" borderId="113" xfId="0" applyNumberFormat="1" applyFont="1" applyBorder="1" applyAlignment="1">
      <alignment horizontal="justify" vertical="center" wrapText="1"/>
    </xf>
    <xf numFmtId="3" fontId="8" fillId="0" borderId="113" xfId="0" applyNumberFormat="1" applyFont="1" applyBorder="1" applyAlignment="1">
      <alignment vertical="center" wrapText="1"/>
    </xf>
    <xf numFmtId="0" fontId="8" fillId="0" borderId="113" xfId="0" applyFont="1" applyBorder="1" applyAlignment="1">
      <alignment vertical="center" wrapText="1"/>
    </xf>
    <xf numFmtId="0" fontId="8" fillId="0" borderId="123" xfId="0" applyFont="1" applyBorder="1" applyAlignment="1">
      <alignment vertical="center" wrapText="1"/>
    </xf>
    <xf numFmtId="0" fontId="0" fillId="0" borderId="129" xfId="0" applyFont="1" applyBorder="1" applyAlignment="1">
      <alignment horizontal="left"/>
    </xf>
    <xf numFmtId="0" fontId="0" fillId="0" borderId="128" xfId="0" applyFont="1" applyFill="1" applyBorder="1"/>
    <xf numFmtId="0" fontId="0" fillId="0" borderId="119" xfId="0" applyFont="1" applyFill="1" applyBorder="1"/>
    <xf numFmtId="3" fontId="8" fillId="0" borderId="121" xfId="0" applyNumberFormat="1" applyFont="1" applyFill="1" applyBorder="1" applyAlignment="1">
      <alignment horizontal="right" vertical="center" wrapText="1"/>
    </xf>
    <xf numFmtId="3" fontId="8" fillId="0" borderId="34" xfId="0" applyNumberFormat="1" applyFont="1" applyFill="1" applyBorder="1" applyAlignment="1">
      <alignment horizontal="right" vertical="center" wrapText="1"/>
    </xf>
    <xf numFmtId="164" fontId="8" fillId="0" borderId="35" xfId="0" applyNumberFormat="1" applyFont="1" applyFill="1" applyBorder="1" applyAlignment="1">
      <alignment horizontal="right" vertical="center" wrapText="1"/>
    </xf>
    <xf numFmtId="0" fontId="0" fillId="0" borderId="75" xfId="0" applyFont="1" applyFill="1" applyBorder="1"/>
    <xf numFmtId="0" fontId="0" fillId="0" borderId="0" xfId="0" applyFont="1" applyFill="1"/>
    <xf numFmtId="0" fontId="8" fillId="0" borderId="22" xfId="0" applyFont="1" applyBorder="1" applyAlignment="1">
      <alignment horizontal="right" vertical="top"/>
    </xf>
    <xf numFmtId="0" fontId="8" fillId="0" borderId="57" xfId="0" applyFont="1" applyBorder="1" applyAlignment="1">
      <alignment horizontal="right" vertical="top"/>
    </xf>
    <xf numFmtId="0" fontId="8" fillId="0" borderId="38" xfId="0" applyFont="1" applyBorder="1" applyAlignment="1">
      <alignment horizontal="right" vertical="top"/>
    </xf>
    <xf numFmtId="0" fontId="2" fillId="0" borderId="46" xfId="0" applyFont="1" applyBorder="1" applyAlignment="1">
      <alignment horizontal="center"/>
    </xf>
    <xf numFmtId="0" fontId="2" fillId="0" borderId="90" xfId="0" applyFont="1" applyFill="1" applyBorder="1" applyAlignment="1">
      <alignment horizontal="center"/>
    </xf>
    <xf numFmtId="0" fontId="2" fillId="0" borderId="89" xfId="0" applyFont="1" applyFill="1" applyBorder="1" applyAlignment="1">
      <alignment horizontal="center"/>
    </xf>
    <xf numFmtId="0" fontId="2" fillId="0" borderId="46" xfId="0" applyFont="1" applyFill="1" applyBorder="1" applyAlignment="1">
      <alignment horizontal="center"/>
    </xf>
    <xf numFmtId="0" fontId="2" fillId="0" borderId="95" xfId="0" applyFont="1" applyFill="1" applyBorder="1" applyAlignment="1">
      <alignment horizontal="center"/>
    </xf>
    <xf numFmtId="0" fontId="7" fillId="0" borderId="0" xfId="0" applyFont="1" applyAlignment="1">
      <alignment horizontal="right" vertical="top"/>
    </xf>
    <xf numFmtId="0" fontId="7" fillId="0" borderId="0" xfId="0" applyFont="1" applyAlignment="1">
      <alignment wrapText="1"/>
    </xf>
    <xf numFmtId="0" fontId="9" fillId="0" borderId="6"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0" fillId="0" borderId="120" xfId="0" applyFont="1" applyFill="1" applyBorder="1"/>
    <xf numFmtId="164" fontId="8" fillId="0" borderId="123" xfId="0" applyNumberFormat="1" applyFont="1" applyFill="1" applyBorder="1" applyAlignment="1">
      <alignment horizontal="right" vertical="center" wrapText="1"/>
    </xf>
    <xf numFmtId="164" fontId="8" fillId="0" borderId="37" xfId="0" applyNumberFormat="1" applyFont="1" applyFill="1" applyBorder="1" applyAlignment="1">
      <alignment horizontal="right" vertical="center" wrapText="1"/>
    </xf>
    <xf numFmtId="0" fontId="8" fillId="3" borderId="133" xfId="0" applyFont="1" applyFill="1" applyBorder="1"/>
    <xf numFmtId="0" fontId="8" fillId="0" borderId="134" xfId="0" applyFont="1" applyBorder="1" applyAlignment="1">
      <alignment horizontal="left" vertical="center" wrapText="1"/>
    </xf>
    <xf numFmtId="0" fontId="8" fillId="0" borderId="135" xfId="0" applyFont="1" applyBorder="1" applyAlignment="1">
      <alignment horizontal="left" vertical="center" wrapText="1"/>
    </xf>
    <xf numFmtId="0" fontId="10" fillId="0" borderId="134" xfId="0" applyFont="1" applyFill="1" applyBorder="1" applyAlignment="1">
      <alignment horizontal="left" vertical="center" wrapText="1"/>
    </xf>
    <xf numFmtId="0" fontId="8" fillId="0" borderId="89" xfId="0" applyFont="1" applyBorder="1" applyAlignment="1">
      <alignment horizontal="left" vertical="center" wrapText="1"/>
    </xf>
    <xf numFmtId="0" fontId="8" fillId="0" borderId="93" xfId="0" applyFont="1" applyBorder="1" applyAlignment="1">
      <alignment horizontal="left" vertical="center" wrapText="1"/>
    </xf>
    <xf numFmtId="0" fontId="8" fillId="0" borderId="136" xfId="0" applyFont="1" applyBorder="1" applyAlignment="1">
      <alignment horizontal="left" vertical="center" wrapText="1"/>
    </xf>
    <xf numFmtId="0" fontId="8" fillId="0" borderId="63" xfId="0" applyFont="1" applyBorder="1"/>
    <xf numFmtId="0" fontId="8" fillId="0" borderId="130" xfId="0" applyFont="1" applyBorder="1" applyAlignment="1">
      <alignment horizontal="left" vertical="center" wrapText="1"/>
    </xf>
    <xf numFmtId="0" fontId="8" fillId="0" borderId="137" xfId="0" applyFont="1" applyBorder="1" applyAlignment="1">
      <alignment horizontal="left" vertical="center" wrapText="1"/>
    </xf>
    <xf numFmtId="0" fontId="8" fillId="0" borderId="15" xfId="0" applyFont="1" applyBorder="1"/>
    <xf numFmtId="0" fontId="31" fillId="5" borderId="0" xfId="0" applyFont="1" applyFill="1" applyBorder="1" applyAlignment="1">
      <alignment horizontal="left" vertical="center" wrapText="1"/>
    </xf>
    <xf numFmtId="0" fontId="8" fillId="0" borderId="15" xfId="0" applyFont="1" applyBorder="1" applyAlignment="1">
      <alignment horizontal="left" vertical="center" wrapText="1"/>
    </xf>
    <xf numFmtId="0" fontId="10" fillId="0" borderId="138" xfId="0" applyFont="1" applyFill="1" applyBorder="1" applyAlignment="1">
      <alignment horizontal="left" vertical="center" wrapText="1"/>
    </xf>
    <xf numFmtId="0" fontId="8" fillId="0" borderId="108" xfId="0" applyFont="1" applyFill="1" applyBorder="1" applyAlignment="1">
      <alignment horizontal="left" vertical="center" wrapText="1"/>
    </xf>
    <xf numFmtId="0" fontId="8" fillId="0" borderId="89" xfId="0" applyFont="1" applyFill="1" applyBorder="1" applyAlignment="1">
      <alignment horizontal="left" vertical="center" wrapText="1"/>
    </xf>
    <xf numFmtId="0" fontId="8" fillId="0" borderId="109" xfId="0" applyFont="1" applyFill="1" applyBorder="1" applyAlignment="1">
      <alignment horizontal="left"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164" fontId="8" fillId="0" borderId="124" xfId="0" applyNumberFormat="1" applyFont="1" applyBorder="1" applyAlignment="1">
      <alignment horizontal="right" vertical="center" wrapText="1"/>
    </xf>
    <xf numFmtId="164" fontId="8" fillId="0" borderId="140" xfId="0" applyNumberFormat="1" applyFont="1" applyBorder="1" applyAlignment="1">
      <alignment horizontal="right" vertical="center" wrapText="1"/>
    </xf>
    <xf numFmtId="164" fontId="8" fillId="0" borderId="139" xfId="0" applyNumberFormat="1" applyFont="1" applyBorder="1" applyAlignment="1">
      <alignment horizontal="right" vertical="center" wrapText="1"/>
    </xf>
    <xf numFmtId="3" fontId="8" fillId="0" borderId="143" xfId="0" applyNumberFormat="1" applyFont="1" applyBorder="1" applyAlignment="1">
      <alignment horizontal="right" vertical="center" wrapText="1"/>
    </xf>
    <xf numFmtId="3" fontId="0" fillId="0" borderId="0" xfId="0" applyNumberFormat="1"/>
    <xf numFmtId="164" fontId="8" fillId="0" borderId="143" xfId="0" applyNumberFormat="1" applyFont="1" applyFill="1" applyBorder="1" applyAlignment="1">
      <alignment horizontal="right" vertical="center" wrapText="1"/>
    </xf>
    <xf numFmtId="164" fontId="0" fillId="0" borderId="0" xfId="0" applyNumberFormat="1"/>
    <xf numFmtId="164" fontId="8" fillId="0" borderId="144" xfId="0" applyNumberFormat="1" applyFont="1" applyBorder="1" applyAlignment="1">
      <alignment horizontal="right" vertical="center" wrapText="1"/>
    </xf>
    <xf numFmtId="164" fontId="8" fillId="0" borderId="122" xfId="0" applyNumberFormat="1" applyFont="1" applyFill="1" applyBorder="1" applyAlignment="1">
      <alignment horizontal="right" vertical="center" wrapText="1"/>
    </xf>
    <xf numFmtId="164" fontId="8" fillId="0" borderId="107" xfId="0" applyNumberFormat="1" applyFont="1" applyFill="1" applyBorder="1" applyAlignment="1">
      <alignment horizontal="right" vertical="center" wrapText="1"/>
    </xf>
    <xf numFmtId="164" fontId="8" fillId="0" borderId="157" xfId="0" applyNumberFormat="1" applyFont="1" applyFill="1" applyBorder="1" applyAlignment="1">
      <alignment horizontal="right" vertical="center" wrapText="1"/>
    </xf>
    <xf numFmtId="0" fontId="19" fillId="0" borderId="153" xfId="0" applyFont="1" applyBorder="1" applyAlignment="1">
      <alignment horizontal="center"/>
    </xf>
    <xf numFmtId="0" fontId="2" fillId="0" borderId="152" xfId="0" applyFont="1" applyFill="1" applyBorder="1" applyAlignment="1">
      <alignment horizontal="center"/>
    </xf>
    <xf numFmtId="0" fontId="1" fillId="0" borderId="89" xfId="0" applyFont="1" applyFill="1" applyBorder="1" applyAlignment="1">
      <alignment horizontal="center"/>
    </xf>
    <xf numFmtId="0" fontId="1" fillId="0" borderId="152" xfId="0" applyFont="1" applyFill="1" applyBorder="1" applyAlignment="1">
      <alignment horizontal="center"/>
    </xf>
    <xf numFmtId="0" fontId="1" fillId="0" borderId="53" xfId="0" applyFont="1" applyFill="1" applyBorder="1" applyAlignment="1">
      <alignment horizontal="center"/>
    </xf>
    <xf numFmtId="0" fontId="1" fillId="0" borderId="46" xfId="0" applyFont="1" applyBorder="1" applyAlignment="1">
      <alignment horizontal="center"/>
    </xf>
    <xf numFmtId="0" fontId="19" fillId="0" borderId="151" xfId="0" applyFont="1" applyFill="1" applyBorder="1" applyAlignment="1">
      <alignment horizontal="center"/>
    </xf>
    <xf numFmtId="3" fontId="8" fillId="0" borderId="159" xfId="0" applyNumberFormat="1" applyFont="1" applyFill="1" applyBorder="1" applyAlignment="1">
      <alignment horizontal="right" vertical="center" wrapText="1"/>
    </xf>
    <xf numFmtId="164" fontId="9" fillId="0" borderId="158" xfId="0" applyNumberFormat="1" applyFont="1" applyFill="1" applyBorder="1" applyAlignment="1">
      <alignment horizontal="right" vertical="center" wrapText="1"/>
    </xf>
    <xf numFmtId="0" fontId="9" fillId="2" borderId="25" xfId="0" applyFont="1" applyFill="1" applyBorder="1" applyAlignment="1">
      <alignment vertical="center" wrapText="1"/>
    </xf>
    <xf numFmtId="0" fontId="9" fillId="2" borderId="9" xfId="0" applyFont="1" applyFill="1" applyBorder="1" applyAlignment="1">
      <alignment vertical="center" wrapText="1"/>
    </xf>
    <xf numFmtId="0" fontId="9" fillId="2" borderId="32" xfId="0" applyFont="1" applyFill="1" applyBorder="1" applyAlignment="1">
      <alignment vertical="center" wrapText="1"/>
    </xf>
    <xf numFmtId="0" fontId="9" fillId="2" borderId="132" xfId="0" applyFont="1" applyFill="1" applyBorder="1" applyAlignment="1">
      <alignment vertical="center" wrapText="1"/>
    </xf>
    <xf numFmtId="164" fontId="0" fillId="0" borderId="76" xfId="0" applyNumberFormat="1" applyBorder="1"/>
    <xf numFmtId="3" fontId="8" fillId="0" borderId="100" xfId="0" applyNumberFormat="1" applyFont="1" applyBorder="1" applyAlignment="1">
      <alignment horizontal="right" vertical="center" wrapText="1"/>
    </xf>
    <xf numFmtId="164" fontId="8" fillId="0" borderId="115" xfId="0" applyNumberFormat="1" applyFont="1" applyBorder="1" applyAlignment="1">
      <alignment horizontal="right" vertical="center" wrapText="1"/>
    </xf>
    <xf numFmtId="3" fontId="33" fillId="0" borderId="163" xfId="4" applyNumberFormat="1" applyFont="1" applyBorder="1" applyAlignment="1">
      <alignment horizontal="right" vertical="top"/>
    </xf>
    <xf numFmtId="164" fontId="8" fillId="0" borderId="100" xfId="0" applyNumberFormat="1" applyFont="1" applyBorder="1" applyAlignment="1">
      <alignment horizontal="right" vertical="center" wrapText="1"/>
    </xf>
    <xf numFmtId="3" fontId="8" fillId="0" borderId="164" xfId="0" applyNumberFormat="1" applyFont="1" applyBorder="1" applyAlignment="1">
      <alignment horizontal="right" vertical="center" wrapText="1"/>
    </xf>
    <xf numFmtId="2" fontId="8" fillId="0" borderId="86" xfId="0" applyNumberFormat="1" applyFont="1" applyBorder="1" applyAlignment="1">
      <alignment horizontal="right" vertical="center" wrapText="1"/>
    </xf>
    <xf numFmtId="3" fontId="8" fillId="0" borderId="81" xfId="0" applyNumberFormat="1" applyFont="1" applyBorder="1" applyAlignment="1">
      <alignment horizontal="justify" vertical="center" wrapText="1"/>
    </xf>
    <xf numFmtId="164" fontId="33" fillId="0" borderId="125" xfId="4" applyNumberFormat="1" applyFont="1" applyBorder="1" applyAlignment="1">
      <alignment horizontal="right" vertical="top"/>
    </xf>
    <xf numFmtId="3" fontId="33" fillId="0" borderId="166" xfId="4" applyNumberFormat="1" applyFont="1" applyBorder="1" applyAlignment="1">
      <alignment horizontal="right" vertical="top"/>
    </xf>
    <xf numFmtId="164" fontId="8" fillId="0" borderId="164" xfId="0" applyNumberFormat="1" applyFont="1" applyBorder="1" applyAlignment="1">
      <alignment horizontal="right" vertical="center" wrapText="1"/>
    </xf>
    <xf numFmtId="0" fontId="8" fillId="0" borderId="164" xfId="0" applyFont="1" applyBorder="1" applyAlignment="1">
      <alignment horizontal="right" vertical="center" wrapText="1"/>
    </xf>
    <xf numFmtId="0" fontId="13" fillId="3" borderId="165" xfId="0" applyFont="1" applyFill="1" applyBorder="1"/>
    <xf numFmtId="0" fontId="13" fillId="3" borderId="161" xfId="0" applyFont="1" applyFill="1" applyBorder="1"/>
    <xf numFmtId="164" fontId="8" fillId="0" borderId="160" xfId="0" applyNumberFormat="1" applyFont="1" applyBorder="1" applyAlignment="1">
      <alignment horizontal="right" vertical="center" wrapText="1"/>
    </xf>
    <xf numFmtId="164" fontId="8" fillId="0" borderId="146" xfId="0" applyNumberFormat="1" applyFont="1" applyBorder="1" applyAlignment="1">
      <alignment horizontal="right" vertical="center" wrapText="1"/>
    </xf>
    <xf numFmtId="0" fontId="0" fillId="0" borderId="168" xfId="0" applyFont="1" applyFill="1" applyBorder="1"/>
    <xf numFmtId="0" fontId="8" fillId="0" borderId="169" xfId="0" applyFont="1" applyBorder="1" applyAlignment="1">
      <alignment horizontal="justify" vertical="center" wrapText="1"/>
    </xf>
    <xf numFmtId="0" fontId="8" fillId="0" borderId="164" xfId="0" applyFont="1" applyBorder="1" applyAlignment="1">
      <alignment horizontal="justify" vertical="center" wrapText="1"/>
    </xf>
    <xf numFmtId="3" fontId="8" fillId="0" borderId="164" xfId="0" applyNumberFormat="1" applyFont="1" applyFill="1" applyBorder="1" applyAlignment="1">
      <alignment horizontal="right" vertical="center" wrapText="1"/>
    </xf>
    <xf numFmtId="0" fontId="8" fillId="0" borderId="170" xfId="0" applyFont="1" applyBorder="1" applyAlignment="1">
      <alignment horizontal="right" vertical="center" wrapText="1"/>
    </xf>
    <xf numFmtId="0" fontId="8" fillId="0" borderId="171" xfId="0" applyFont="1" applyBorder="1" applyAlignment="1">
      <alignment horizontal="right" vertical="center" wrapText="1"/>
    </xf>
    <xf numFmtId="3" fontId="8" fillId="0" borderId="172" xfId="0" applyNumberFormat="1" applyFont="1" applyBorder="1" applyAlignment="1">
      <alignment horizontal="right" vertical="center" wrapText="1"/>
    </xf>
    <xf numFmtId="3" fontId="8" fillId="0" borderId="170" xfId="0" applyNumberFormat="1" applyFont="1" applyBorder="1" applyAlignment="1">
      <alignment horizontal="right" vertical="center" wrapText="1"/>
    </xf>
    <xf numFmtId="3" fontId="8" fillId="0" borderId="81" xfId="0" applyNumberFormat="1" applyFont="1" applyBorder="1" applyAlignment="1">
      <alignment horizontal="right" vertical="center" wrapText="1"/>
    </xf>
    <xf numFmtId="3" fontId="33" fillId="0" borderId="174" xfId="4" applyNumberFormat="1" applyFont="1" applyBorder="1" applyAlignment="1">
      <alignment horizontal="right" vertical="top"/>
    </xf>
    <xf numFmtId="3" fontId="33" fillId="0" borderId="175" xfId="4" applyNumberFormat="1" applyFont="1" applyBorder="1" applyAlignment="1">
      <alignment horizontal="right" vertical="top"/>
    </xf>
    <xf numFmtId="164" fontId="8" fillId="0" borderId="86" xfId="0" applyNumberFormat="1" applyFont="1" applyBorder="1" applyAlignment="1">
      <alignment horizontal="right" vertical="center" wrapText="1"/>
    </xf>
    <xf numFmtId="3" fontId="8" fillId="0" borderId="176" xfId="0" applyNumberFormat="1" applyFont="1" applyBorder="1" applyAlignment="1">
      <alignment horizontal="right" vertical="center" wrapText="1"/>
    </xf>
    <xf numFmtId="164" fontId="33" fillId="0" borderId="115" xfId="4" applyNumberFormat="1" applyFont="1" applyBorder="1" applyAlignment="1">
      <alignment horizontal="right" vertical="top"/>
    </xf>
    <xf numFmtId="164" fontId="8" fillId="0" borderId="176" xfId="0" applyNumberFormat="1" applyFont="1" applyBorder="1" applyAlignment="1">
      <alignment horizontal="right" vertical="center" wrapText="1"/>
    </xf>
    <xf numFmtId="164" fontId="8" fillId="0" borderId="172" xfId="0" applyNumberFormat="1" applyFont="1" applyBorder="1" applyAlignment="1">
      <alignment horizontal="right" vertical="center" wrapText="1"/>
    </xf>
    <xf numFmtId="164" fontId="8" fillId="0" borderId="164" xfId="0" applyNumberFormat="1" applyFont="1" applyFill="1" applyBorder="1" applyAlignment="1">
      <alignment horizontal="right" vertical="center" wrapText="1"/>
    </xf>
    <xf numFmtId="164" fontId="8" fillId="0" borderId="171" xfId="0" applyNumberFormat="1" applyFont="1" applyBorder="1" applyAlignment="1">
      <alignment horizontal="right" vertical="center" wrapText="1"/>
    </xf>
    <xf numFmtId="0" fontId="9" fillId="0" borderId="177" xfId="0" applyFont="1" applyBorder="1" applyAlignment="1">
      <alignment horizontal="justify" vertical="center" wrapText="1"/>
    </xf>
    <xf numFmtId="3" fontId="9" fillId="0" borderId="178" xfId="0" applyNumberFormat="1" applyFont="1" applyBorder="1" applyAlignment="1">
      <alignment horizontal="justify" vertical="center" wrapText="1"/>
    </xf>
    <xf numFmtId="164" fontId="9" fillId="0" borderId="179" xfId="0" applyNumberFormat="1" applyFont="1" applyBorder="1" applyAlignment="1">
      <alignment horizontal="justify" vertical="center" wrapText="1"/>
    </xf>
    <xf numFmtId="3" fontId="9" fillId="0" borderId="180" xfId="0" applyNumberFormat="1" applyFont="1" applyFill="1" applyBorder="1" applyAlignment="1">
      <alignment horizontal="right" vertical="center" wrapText="1"/>
    </xf>
    <xf numFmtId="164" fontId="9" fillId="0" borderId="179" xfId="0" applyNumberFormat="1" applyFont="1" applyBorder="1" applyAlignment="1">
      <alignment horizontal="right" vertical="center" wrapText="1"/>
    </xf>
    <xf numFmtId="3" fontId="9" fillId="0" borderId="181" xfId="0" applyNumberFormat="1" applyFont="1" applyBorder="1" applyAlignment="1">
      <alignment horizontal="right" vertical="center" wrapText="1"/>
    </xf>
    <xf numFmtId="164" fontId="9" fillId="0" borderId="158" xfId="0" applyNumberFormat="1" applyFont="1" applyBorder="1" applyAlignment="1">
      <alignment horizontal="right" vertical="center" wrapText="1"/>
    </xf>
    <xf numFmtId="3" fontId="9" fillId="0" borderId="182" xfId="0" applyNumberFormat="1" applyFont="1" applyBorder="1" applyAlignment="1">
      <alignment horizontal="right" vertical="center" wrapText="1"/>
    </xf>
    <xf numFmtId="3" fontId="9" fillId="0" borderId="179" xfId="0" applyNumberFormat="1" applyFont="1" applyBorder="1" applyAlignment="1">
      <alignment horizontal="right" vertical="center" wrapText="1"/>
    </xf>
    <xf numFmtId="3" fontId="15" fillId="0" borderId="178" xfId="0" applyNumberFormat="1" applyFont="1" applyBorder="1" applyAlignment="1">
      <alignment horizontal="right" vertical="center"/>
    </xf>
    <xf numFmtId="164" fontId="21" fillId="0" borderId="179" xfId="0" applyNumberFormat="1" applyFont="1" applyBorder="1" applyAlignment="1">
      <alignment horizontal="right" vertical="center"/>
    </xf>
    <xf numFmtId="3" fontId="21" fillId="0" borderId="179" xfId="0" applyNumberFormat="1" applyFont="1" applyBorder="1" applyAlignment="1">
      <alignment horizontal="right" vertical="center"/>
    </xf>
    <xf numFmtId="164" fontId="21" fillId="0" borderId="158" xfId="0" applyNumberFormat="1" applyFont="1" applyBorder="1" applyAlignment="1">
      <alignment horizontal="right" vertical="center"/>
    </xf>
    <xf numFmtId="164" fontId="21" fillId="0" borderId="183" xfId="0" applyNumberFormat="1" applyFont="1" applyBorder="1" applyAlignment="1">
      <alignment horizontal="right" vertical="center"/>
    </xf>
    <xf numFmtId="3" fontId="34" fillId="0" borderId="184" xfId="4" applyNumberFormat="1" applyFont="1" applyBorder="1" applyAlignment="1">
      <alignment horizontal="right" vertical="top"/>
    </xf>
    <xf numFmtId="164" fontId="9" fillId="0" borderId="183" xfId="0" applyNumberFormat="1" applyFont="1" applyBorder="1" applyAlignment="1">
      <alignment horizontal="right" vertical="center" wrapText="1"/>
    </xf>
    <xf numFmtId="3" fontId="34" fillId="0" borderId="185" xfId="4" applyNumberFormat="1" applyFont="1" applyBorder="1" applyAlignment="1">
      <alignment horizontal="right" vertical="top"/>
    </xf>
    <xf numFmtId="164" fontId="9" fillId="0" borderId="182" xfId="0" applyNumberFormat="1" applyFont="1" applyBorder="1" applyAlignment="1">
      <alignment horizontal="right" vertical="center" wrapText="1"/>
    </xf>
    <xf numFmtId="164" fontId="9" fillId="0" borderId="179" xfId="0" applyNumberFormat="1" applyFont="1" applyFill="1" applyBorder="1" applyAlignment="1">
      <alignment horizontal="right" vertical="center" wrapText="1"/>
    </xf>
    <xf numFmtId="164" fontId="8" fillId="0" borderId="173" xfId="0" applyNumberFormat="1" applyFont="1" applyBorder="1" applyAlignment="1">
      <alignment horizontal="right" vertical="center" wrapText="1"/>
    </xf>
    <xf numFmtId="3" fontId="13" fillId="3" borderId="186" xfId="0" applyNumberFormat="1" applyFont="1" applyFill="1" applyBorder="1"/>
    <xf numFmtId="164" fontId="13" fillId="3" borderId="161" xfId="0" applyNumberFormat="1" applyFont="1" applyFill="1" applyBorder="1"/>
    <xf numFmtId="164" fontId="32" fillId="3" borderId="84" xfId="0" applyNumberFormat="1" applyFont="1" applyFill="1" applyBorder="1" applyAlignment="1">
      <alignment horizontal="justify" vertical="center" wrapText="1"/>
    </xf>
    <xf numFmtId="0" fontId="8" fillId="0" borderId="145" xfId="0" applyFont="1" applyBorder="1" applyAlignment="1">
      <alignment horizontal="right" vertical="center" wrapText="1"/>
    </xf>
    <xf numFmtId="3" fontId="8" fillId="0" borderId="187" xfId="0" applyNumberFormat="1" applyFont="1" applyBorder="1" applyAlignment="1">
      <alignment horizontal="right" vertical="center" wrapText="1"/>
    </xf>
    <xf numFmtId="3" fontId="8" fillId="0" borderId="154" xfId="0" applyNumberFormat="1" applyFont="1" applyBorder="1" applyAlignment="1">
      <alignment horizontal="right" vertical="center" wrapText="1"/>
    </xf>
    <xf numFmtId="3" fontId="8" fillId="0" borderId="154" xfId="0" applyNumberFormat="1" applyFont="1" applyBorder="1" applyAlignment="1">
      <alignment horizontal="center" vertical="center" wrapText="1"/>
    </xf>
    <xf numFmtId="167" fontId="8" fillId="0" borderId="188" xfId="0" applyNumberFormat="1" applyFont="1" applyBorder="1" applyAlignment="1">
      <alignment horizontal="right" vertical="center" wrapText="1"/>
    </xf>
    <xf numFmtId="167" fontId="8" fillId="0" borderId="112" xfId="0" applyNumberFormat="1" applyFont="1" applyBorder="1" applyAlignment="1">
      <alignment horizontal="right" vertical="center" wrapText="1"/>
    </xf>
    <xf numFmtId="167" fontId="8" fillId="0" borderId="112" xfId="0" applyNumberFormat="1" applyFont="1" applyBorder="1" applyAlignment="1">
      <alignment horizontal="center" vertical="center" wrapText="1"/>
    </xf>
    <xf numFmtId="167" fontId="8" fillId="0" borderId="189" xfId="0" applyNumberFormat="1" applyFont="1" applyBorder="1" applyAlignment="1">
      <alignment horizontal="right" vertical="center" wrapText="1"/>
    </xf>
    <xf numFmtId="167" fontId="8" fillId="0" borderId="35" xfId="0" applyNumberFormat="1" applyFont="1" applyBorder="1" applyAlignment="1">
      <alignment horizontal="right" vertical="center" wrapText="1"/>
    </xf>
    <xf numFmtId="167" fontId="8" fillId="0" borderId="72" xfId="0" applyNumberFormat="1" applyFont="1" applyBorder="1" applyAlignment="1">
      <alignment horizontal="right" vertical="center" wrapText="1"/>
    </xf>
    <xf numFmtId="167" fontId="8" fillId="0" borderId="164" xfId="0" applyNumberFormat="1" applyFont="1" applyBorder="1" applyAlignment="1">
      <alignment horizontal="right" vertical="center" wrapText="1"/>
    </xf>
    <xf numFmtId="164" fontId="8" fillId="0" borderId="190" xfId="0" applyNumberFormat="1" applyFont="1" applyBorder="1" applyAlignment="1">
      <alignment horizontal="right" vertical="center" wrapText="1"/>
    </xf>
    <xf numFmtId="164" fontId="8" fillId="0" borderId="159" xfId="0" applyNumberFormat="1" applyFont="1" applyBorder="1" applyAlignment="1">
      <alignment horizontal="right" vertical="center" wrapText="1"/>
    </xf>
    <xf numFmtId="3" fontId="8" fillId="0" borderId="142" xfId="0" applyNumberFormat="1" applyFont="1" applyBorder="1" applyAlignment="1">
      <alignment horizontal="right" vertical="center" wrapText="1"/>
    </xf>
    <xf numFmtId="3" fontId="8" fillId="0" borderId="141" xfId="0" applyNumberFormat="1" applyFont="1" applyBorder="1" applyAlignment="1">
      <alignment horizontal="right" vertical="center" wrapText="1"/>
    </xf>
    <xf numFmtId="3" fontId="9" fillId="0" borderId="178" xfId="0" applyNumberFormat="1" applyFont="1" applyBorder="1" applyAlignment="1">
      <alignment horizontal="right" vertical="center" wrapText="1"/>
    </xf>
    <xf numFmtId="164" fontId="8" fillId="0" borderId="191" xfId="0" applyNumberFormat="1" applyFont="1" applyFill="1" applyBorder="1" applyAlignment="1">
      <alignment horizontal="right" vertical="center" wrapText="1"/>
    </xf>
    <xf numFmtId="0" fontId="0" fillId="0" borderId="159" xfId="0" applyFont="1" applyFill="1" applyBorder="1"/>
    <xf numFmtId="3" fontId="8" fillId="0" borderId="72" xfId="0" applyNumberFormat="1" applyFont="1" applyFill="1" applyBorder="1" applyAlignment="1">
      <alignment horizontal="right" vertical="center" wrapText="1"/>
    </xf>
    <xf numFmtId="164" fontId="8" fillId="0" borderId="168" xfId="0" applyNumberFormat="1" applyFont="1" applyFill="1" applyBorder="1" applyAlignment="1">
      <alignment horizontal="right" vertical="center" wrapText="1"/>
    </xf>
    <xf numFmtId="164" fontId="8" fillId="0" borderId="64" xfId="0" applyNumberFormat="1" applyFont="1" applyFill="1" applyBorder="1" applyAlignment="1">
      <alignment horizontal="right" vertical="center" wrapText="1"/>
    </xf>
    <xf numFmtId="164" fontId="8" fillId="0" borderId="76" xfId="0" applyNumberFormat="1" applyFont="1" applyBorder="1"/>
    <xf numFmtId="164" fontId="8" fillId="0" borderId="160" xfId="0" applyNumberFormat="1" applyFont="1" applyBorder="1"/>
    <xf numFmtId="0" fontId="8" fillId="0" borderId="75" xfId="0" applyFont="1" applyFill="1" applyBorder="1"/>
    <xf numFmtId="164" fontId="8" fillId="0" borderId="162" xfId="0" applyNumberFormat="1" applyFont="1" applyBorder="1"/>
    <xf numFmtId="164" fontId="8" fillId="0" borderId="71" xfId="0" applyNumberFormat="1" applyFont="1" applyFill="1" applyBorder="1" applyAlignment="1">
      <alignment horizontal="right" vertical="center" wrapText="1"/>
    </xf>
    <xf numFmtId="0" fontId="8" fillId="0" borderId="169" xfId="0" applyFont="1" applyBorder="1"/>
    <xf numFmtId="3" fontId="11" fillId="0" borderId="81" xfId="0" applyNumberFormat="1" applyFont="1" applyBorder="1" applyAlignment="1">
      <alignment horizontal="right" vertical="center"/>
    </xf>
    <xf numFmtId="164" fontId="11" fillId="0" borderId="164" xfId="0" applyNumberFormat="1" applyFont="1" applyBorder="1" applyAlignment="1">
      <alignment horizontal="right" vertical="center"/>
    </xf>
    <xf numFmtId="3" fontId="11" fillId="0" borderId="164" xfId="0" applyNumberFormat="1" applyFont="1" applyFill="1" applyBorder="1" applyAlignment="1">
      <alignment horizontal="right" vertical="center"/>
    </xf>
    <xf numFmtId="3" fontId="11" fillId="0" borderId="148" xfId="0" applyNumberFormat="1" applyFont="1" applyFill="1" applyBorder="1" applyAlignment="1">
      <alignment horizontal="right" vertical="center"/>
    </xf>
    <xf numFmtId="164" fontId="11" fillId="0" borderId="148" xfId="0" applyNumberFormat="1" applyFont="1" applyBorder="1" applyAlignment="1">
      <alignment horizontal="right" vertical="center"/>
    </xf>
    <xf numFmtId="0" fontId="11" fillId="0" borderId="164" xfId="0" applyFont="1" applyBorder="1" applyAlignment="1">
      <alignment horizontal="right" vertical="center"/>
    </xf>
    <xf numFmtId="3" fontId="11" fillId="0" borderId="164" xfId="0" applyNumberFormat="1" applyFont="1" applyBorder="1" applyAlignment="1">
      <alignment horizontal="right" vertical="center"/>
    </xf>
    <xf numFmtId="0" fontId="11" fillId="0" borderId="171" xfId="0" applyFont="1" applyBorder="1" applyAlignment="1">
      <alignment horizontal="right" vertical="center"/>
    </xf>
    <xf numFmtId="3" fontId="8" fillId="0" borderId="81" xfId="0" applyNumberFormat="1" applyFont="1" applyFill="1" applyBorder="1" applyAlignment="1">
      <alignment horizontal="right" vertical="center" wrapText="1"/>
    </xf>
    <xf numFmtId="164" fontId="8" fillId="0" borderId="171" xfId="0" applyNumberFormat="1" applyFont="1" applyFill="1" applyBorder="1" applyAlignment="1">
      <alignment horizontal="right" vertical="center" wrapText="1"/>
    </xf>
    <xf numFmtId="164" fontId="8" fillId="0" borderId="148" xfId="0" applyNumberFormat="1" applyFont="1" applyFill="1" applyBorder="1" applyAlignment="1">
      <alignment horizontal="right" vertical="center" wrapText="1"/>
    </xf>
    <xf numFmtId="164" fontId="8" fillId="0" borderId="171" xfId="0" applyNumberFormat="1" applyFont="1" applyBorder="1"/>
    <xf numFmtId="0" fontId="9" fillId="0" borderId="177" xfId="0" applyFont="1" applyBorder="1"/>
    <xf numFmtId="3" fontId="21" fillId="0" borderId="178" xfId="0" applyNumberFormat="1" applyFont="1" applyBorder="1" applyAlignment="1">
      <alignment horizontal="right" vertical="center"/>
    </xf>
    <xf numFmtId="3" fontId="21" fillId="0" borderId="179" xfId="0" applyNumberFormat="1" applyFont="1" applyFill="1" applyBorder="1" applyAlignment="1">
      <alignment horizontal="right" vertical="center"/>
    </xf>
    <xf numFmtId="3" fontId="21" fillId="0" borderId="181" xfId="0" applyNumberFormat="1" applyFont="1" applyFill="1" applyBorder="1" applyAlignment="1">
      <alignment horizontal="right" vertical="center"/>
    </xf>
    <xf numFmtId="164" fontId="21" fillId="0" borderId="181" xfId="0" applyNumberFormat="1" applyFont="1" applyBorder="1" applyAlignment="1">
      <alignment horizontal="right" vertical="center"/>
    </xf>
    <xf numFmtId="3" fontId="9" fillId="0" borderId="178" xfId="0" applyNumberFormat="1" applyFont="1" applyFill="1" applyBorder="1" applyAlignment="1">
      <alignment horizontal="right" vertical="center" wrapText="1"/>
    </xf>
    <xf numFmtId="3" fontId="9" fillId="0" borderId="179" xfId="0" applyNumberFormat="1" applyFont="1" applyFill="1" applyBorder="1" applyAlignment="1">
      <alignment horizontal="right" vertical="center" wrapText="1"/>
    </xf>
    <xf numFmtId="164" fontId="9" fillId="0" borderId="181" xfId="0" applyNumberFormat="1" applyFont="1" applyFill="1" applyBorder="1" applyAlignment="1">
      <alignment horizontal="right" vertical="center" wrapText="1"/>
    </xf>
    <xf numFmtId="0" fontId="9" fillId="0" borderId="158" xfId="0" applyFont="1" applyBorder="1"/>
    <xf numFmtId="3" fontId="8" fillId="0" borderId="167" xfId="0" applyNumberFormat="1" applyFont="1" applyBorder="1" applyAlignment="1">
      <alignment horizontal="right" vertical="center" wrapText="1"/>
    </xf>
    <xf numFmtId="3" fontId="8" fillId="0" borderId="159" xfId="0" applyNumberFormat="1" applyFont="1" applyBorder="1" applyAlignment="1">
      <alignment horizontal="right" vertical="center" wrapText="1"/>
    </xf>
    <xf numFmtId="0" fontId="0" fillId="0" borderId="154" xfId="0" applyFont="1" applyBorder="1"/>
    <xf numFmtId="0" fontId="0" fillId="0" borderId="150" xfId="0" applyFont="1" applyBorder="1"/>
    <xf numFmtId="164" fontId="8" fillId="0" borderId="145" xfId="0" applyNumberFormat="1" applyFont="1" applyBorder="1" applyAlignment="1">
      <alignment horizontal="right" vertical="center" wrapText="1"/>
    </xf>
    <xf numFmtId="3" fontId="8" fillId="0" borderId="145" xfId="0" applyNumberFormat="1" applyFont="1" applyBorder="1" applyAlignment="1">
      <alignment horizontal="right" vertical="center" wrapText="1"/>
    </xf>
    <xf numFmtId="0" fontId="8" fillId="0" borderId="54" xfId="0" applyFont="1" applyFill="1" applyBorder="1" applyAlignment="1">
      <alignment horizontal="left" vertical="center" wrapText="1"/>
    </xf>
    <xf numFmtId="0" fontId="8" fillId="0" borderId="127"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45" fillId="0" borderId="0" xfId="0" applyFont="1" applyAlignment="1"/>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3" borderId="147" xfId="0" applyFont="1" applyFill="1" applyBorder="1" applyAlignment="1">
      <alignment vertical="center" wrapText="1"/>
    </xf>
    <xf numFmtId="3" fontId="8" fillId="0" borderId="193" xfId="0" applyNumberFormat="1" applyFont="1" applyBorder="1" applyAlignment="1">
      <alignment horizontal="right" vertical="center" wrapText="1"/>
    </xf>
    <xf numFmtId="164" fontId="8" fillId="0" borderId="176" xfId="0" applyNumberFormat="1" applyFont="1" applyFill="1" applyBorder="1" applyAlignment="1">
      <alignment horizontal="right" vertical="center" wrapText="1"/>
    </xf>
    <xf numFmtId="164" fontId="8" fillId="0" borderId="194" xfId="0" applyNumberFormat="1" applyFont="1" applyBorder="1" applyAlignment="1">
      <alignment horizontal="right" vertical="center" wrapText="1"/>
    </xf>
    <xf numFmtId="3" fontId="8" fillId="0" borderId="195" xfId="0" applyNumberFormat="1" applyFont="1" applyBorder="1" applyAlignment="1">
      <alignment horizontal="right" vertical="center" wrapText="1"/>
    </xf>
    <xf numFmtId="164" fontId="8" fillId="0" borderId="195" xfId="0" applyNumberFormat="1" applyFont="1" applyFill="1" applyBorder="1" applyAlignment="1">
      <alignment horizontal="right" vertical="center" wrapText="1"/>
    </xf>
    <xf numFmtId="0" fontId="0" fillId="3" borderId="131" xfId="0" applyFill="1" applyBorder="1"/>
    <xf numFmtId="0" fontId="0" fillId="3" borderId="165" xfId="0" applyFill="1" applyBorder="1"/>
    <xf numFmtId="0" fontId="0" fillId="3" borderId="133" xfId="0" applyFill="1" applyBorder="1"/>
    <xf numFmtId="0" fontId="0" fillId="0" borderId="196" xfId="0" applyBorder="1"/>
    <xf numFmtId="0" fontId="0" fillId="0" borderId="197" xfId="0" applyBorder="1"/>
    <xf numFmtId="164" fontId="8" fillId="0" borderId="198" xfId="0" applyNumberFormat="1" applyFont="1" applyBorder="1"/>
    <xf numFmtId="164" fontId="8" fillId="0" borderId="199" xfId="0" applyNumberFormat="1" applyFont="1" applyBorder="1"/>
    <xf numFmtId="0" fontId="29" fillId="0" borderId="197" xfId="0" applyFont="1" applyBorder="1"/>
    <xf numFmtId="0" fontId="1" fillId="0" borderId="46" xfId="0" applyFont="1" applyFill="1" applyBorder="1" applyAlignment="1">
      <alignment horizontal="center"/>
    </xf>
    <xf numFmtId="0" fontId="1" fillId="0" borderId="90" xfId="0" applyFont="1" applyFill="1" applyBorder="1" applyAlignment="1">
      <alignment horizontal="center"/>
    </xf>
    <xf numFmtId="0" fontId="1" fillId="0" borderId="95" xfId="0" applyFont="1" applyFill="1" applyBorder="1" applyAlignment="1">
      <alignment horizontal="center"/>
    </xf>
    <xf numFmtId="0" fontId="30" fillId="3" borderId="9" xfId="0" applyFont="1" applyFill="1" applyBorder="1" applyAlignment="1">
      <alignment horizontal="left" wrapText="1"/>
    </xf>
    <xf numFmtId="0" fontId="30" fillId="0" borderId="0" xfId="0" applyFont="1" applyFill="1" applyBorder="1" applyAlignment="1">
      <alignment wrapText="1"/>
    </xf>
    <xf numFmtId="0" fontId="19" fillId="0" borderId="106" xfId="0" applyFont="1" applyBorder="1" applyAlignment="1">
      <alignment wrapText="1"/>
    </xf>
    <xf numFmtId="0" fontId="1" fillId="0" borderId="206" xfId="0" applyFont="1" applyBorder="1" applyAlignment="1">
      <alignment wrapText="1"/>
    </xf>
    <xf numFmtId="0" fontId="1" fillId="0" borderId="106" xfId="0" applyFont="1" applyBorder="1" applyAlignment="1">
      <alignment wrapText="1"/>
    </xf>
    <xf numFmtId="0" fontId="1" fillId="0" borderId="0" xfId="0" applyFont="1" applyAlignment="1">
      <alignment wrapText="1"/>
    </xf>
    <xf numFmtId="0" fontId="1" fillId="0" borderId="0" xfId="0" applyFont="1"/>
    <xf numFmtId="0" fontId="29" fillId="0" borderId="0" xfId="0" applyFont="1"/>
    <xf numFmtId="0" fontId="28" fillId="0" borderId="0" xfId="0" applyFont="1"/>
    <xf numFmtId="0" fontId="14" fillId="4" borderId="0" xfId="0" applyFont="1" applyFill="1"/>
    <xf numFmtId="0" fontId="7" fillId="4" borderId="0" xfId="0" applyFont="1" applyFill="1"/>
    <xf numFmtId="0" fontId="8" fillId="0" borderId="0" xfId="0" applyFont="1" applyFill="1" applyBorder="1"/>
    <xf numFmtId="0" fontId="10" fillId="0" borderId="155" xfId="0" applyFont="1" applyFill="1" applyBorder="1" applyAlignment="1">
      <alignment horizontal="left" vertical="center" wrapText="1"/>
    </xf>
    <xf numFmtId="0" fontId="8" fillId="0" borderId="209" xfId="0" applyFont="1" applyFill="1" applyBorder="1" applyAlignment="1">
      <alignment horizontal="left" vertical="center" wrapText="1"/>
    </xf>
    <xf numFmtId="0" fontId="8" fillId="0" borderId="207" xfId="0" applyFont="1" applyFill="1" applyBorder="1" applyAlignment="1">
      <alignment horizontal="left" vertical="center" wrapText="1"/>
    </xf>
    <xf numFmtId="0" fontId="8" fillId="0" borderId="211" xfId="0" applyFont="1" applyFill="1" applyBorder="1" applyAlignment="1">
      <alignment horizontal="left" vertical="center" wrapText="1"/>
    </xf>
    <xf numFmtId="0" fontId="8" fillId="0" borderId="210" xfId="0" applyFont="1" applyFill="1" applyBorder="1" applyAlignment="1">
      <alignment horizontal="left" vertical="center" wrapText="1"/>
    </xf>
    <xf numFmtId="0" fontId="8" fillId="0" borderId="208" xfId="0" applyFont="1" applyFill="1" applyBorder="1" applyAlignment="1">
      <alignment horizontal="left" vertical="center" wrapText="1"/>
    </xf>
    <xf numFmtId="0" fontId="19" fillId="0" borderId="211" xfId="0" applyFont="1" applyBorder="1" applyAlignment="1">
      <alignment horizontal="center"/>
    </xf>
    <xf numFmtId="0" fontId="19" fillId="0" borderId="211" xfId="0" applyFont="1" applyFill="1" applyBorder="1" applyAlignment="1">
      <alignment horizontal="center"/>
    </xf>
    <xf numFmtId="0" fontId="2" fillId="0" borderId="211" xfId="0" applyFont="1" applyFill="1" applyBorder="1" applyAlignment="1">
      <alignment horizontal="center"/>
    </xf>
    <xf numFmtId="0" fontId="1" fillId="0" borderId="211" xfId="0" applyFont="1" applyFill="1" applyBorder="1" applyAlignment="1">
      <alignment horizontal="center"/>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164" fontId="8" fillId="0" borderId="20" xfId="0" applyNumberFormat="1" applyFont="1" applyFill="1" applyBorder="1" applyAlignment="1">
      <alignment horizontal="right" vertical="center" wrapText="1"/>
    </xf>
    <xf numFmtId="3" fontId="8" fillId="0" borderId="100" xfId="0" applyNumberFormat="1" applyFont="1" applyFill="1" applyBorder="1" applyAlignment="1">
      <alignment horizontal="right"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3" fontId="1" fillId="0" borderId="202" xfId="0" applyNumberFormat="1" applyFont="1" applyFill="1" applyBorder="1"/>
    <xf numFmtId="164" fontId="9" fillId="0" borderId="158" xfId="0" applyNumberFormat="1" applyFont="1" applyBorder="1"/>
    <xf numFmtId="3" fontId="8" fillId="0" borderId="195" xfId="0" applyNumberFormat="1" applyFont="1" applyFill="1" applyBorder="1" applyAlignment="1">
      <alignment horizontal="right" vertical="center" wrapText="1"/>
    </xf>
    <xf numFmtId="164" fontId="8" fillId="0" borderId="123" xfId="0" applyNumberFormat="1" applyFont="1" applyBorder="1"/>
    <xf numFmtId="3" fontId="8" fillId="0" borderId="193" xfId="0" applyNumberFormat="1" applyFont="1" applyFill="1" applyBorder="1" applyAlignment="1">
      <alignment horizontal="right" vertical="center" wrapText="1"/>
    </xf>
    <xf numFmtId="164" fontId="8" fillId="0" borderId="170" xfId="0" applyNumberFormat="1" applyFont="1" applyFill="1" applyBorder="1" applyAlignment="1">
      <alignment horizontal="right" vertical="center" wrapText="1"/>
    </xf>
    <xf numFmtId="3" fontId="8" fillId="0" borderId="176" xfId="0" applyNumberFormat="1" applyFont="1" applyFill="1" applyBorder="1" applyAlignment="1">
      <alignment horizontal="right" vertical="center" wrapText="1"/>
    </xf>
    <xf numFmtId="164" fontId="8" fillId="0" borderId="216" xfId="0" applyNumberFormat="1" applyFont="1" applyBorder="1"/>
    <xf numFmtId="3" fontId="8" fillId="0" borderId="194" xfId="0" applyNumberFormat="1" applyFont="1" applyFill="1" applyBorder="1" applyAlignment="1">
      <alignment horizontal="right" vertical="center" wrapText="1"/>
    </xf>
    <xf numFmtId="3" fontId="8" fillId="0" borderId="201" xfId="0" applyNumberFormat="1" applyFont="1" applyFill="1" applyBorder="1" applyAlignment="1">
      <alignment horizontal="right" vertical="center" wrapText="1"/>
    </xf>
    <xf numFmtId="164" fontId="8" fillId="0" borderId="214" xfId="0" applyNumberFormat="1" applyFont="1" applyFill="1" applyBorder="1" applyAlignment="1">
      <alignment horizontal="right" vertical="center" wrapText="1"/>
    </xf>
    <xf numFmtId="3" fontId="8" fillId="0" borderId="139" xfId="0" applyNumberFormat="1" applyFont="1" applyFill="1" applyBorder="1" applyAlignment="1">
      <alignment horizontal="right" vertical="center" wrapText="1"/>
    </xf>
    <xf numFmtId="164" fontId="8" fillId="0" borderId="159" xfId="0" applyNumberFormat="1" applyFont="1" applyFill="1" applyBorder="1" applyAlignment="1">
      <alignment horizontal="right" vertical="center" wrapText="1"/>
    </xf>
    <xf numFmtId="3" fontId="8" fillId="0" borderId="172" xfId="0" applyNumberFormat="1" applyFont="1" applyFill="1" applyBorder="1" applyAlignment="1">
      <alignment horizontal="right" vertical="center" wrapText="1"/>
    </xf>
    <xf numFmtId="3" fontId="9" fillId="0" borderId="182" xfId="0" applyNumberFormat="1" applyFont="1" applyFill="1" applyBorder="1" applyAlignment="1">
      <alignment horizontal="right" vertical="center" wrapText="1"/>
    </xf>
    <xf numFmtId="3" fontId="1" fillId="0" borderId="217" xfId="0" applyNumberFormat="1" applyFont="1" applyFill="1" applyBorder="1" applyAlignment="1">
      <alignment horizontal="right"/>
    </xf>
    <xf numFmtId="0" fontId="19" fillId="0" borderId="218" xfId="0" applyFont="1" applyBorder="1" applyAlignment="1">
      <alignment horizontal="center"/>
    </xf>
    <xf numFmtId="3" fontId="8" fillId="0" borderId="194" xfId="0" applyNumberFormat="1" applyFont="1" applyBorder="1" applyAlignment="1">
      <alignment horizontal="right" vertical="center" wrapText="1"/>
    </xf>
    <xf numFmtId="3" fontId="8" fillId="0" borderId="201" xfId="0" applyNumberFormat="1" applyFont="1" applyBorder="1" applyAlignment="1">
      <alignment horizontal="right" vertical="center" wrapText="1"/>
    </xf>
    <xf numFmtId="164" fontId="8" fillId="0" borderId="195" xfId="0" applyNumberFormat="1" applyFont="1" applyBorder="1" applyAlignment="1">
      <alignment horizontal="right" vertical="center" wrapText="1"/>
    </xf>
    <xf numFmtId="164" fontId="8" fillId="0" borderId="214" xfId="0" applyNumberFormat="1" applyFont="1" applyBorder="1" applyAlignment="1">
      <alignment horizontal="right" vertical="center" wrapText="1"/>
    </xf>
    <xf numFmtId="3" fontId="8" fillId="0" borderId="139" xfId="0" applyNumberFormat="1" applyFont="1" applyBorder="1" applyAlignment="1">
      <alignment horizontal="right" vertical="center" wrapText="1"/>
    </xf>
    <xf numFmtId="164" fontId="8" fillId="0" borderId="201" xfId="0" applyNumberFormat="1" applyFont="1" applyBorder="1" applyAlignment="1">
      <alignment horizontal="right" vertical="center" wrapText="1"/>
    </xf>
    <xf numFmtId="164" fontId="8" fillId="0" borderId="215" xfId="0" applyNumberFormat="1" applyFont="1" applyBorder="1" applyAlignment="1">
      <alignment horizontal="right" vertical="center" wrapText="1"/>
    </xf>
    <xf numFmtId="0" fontId="0" fillId="0" borderId="213" xfId="0" applyBorder="1"/>
    <xf numFmtId="164" fontId="8" fillId="0" borderId="172" xfId="0" applyNumberFormat="1" applyFont="1" applyFill="1" applyBorder="1" applyAlignment="1">
      <alignment horizontal="right" vertical="center" wrapText="1"/>
    </xf>
    <xf numFmtId="0" fontId="0" fillId="0" borderId="153" xfId="0" applyBorder="1"/>
    <xf numFmtId="0" fontId="0" fillId="0" borderId="212" xfId="0" applyBorder="1"/>
    <xf numFmtId="0" fontId="0" fillId="0" borderId="209" xfId="0" applyBorder="1"/>
    <xf numFmtId="164" fontId="0" fillId="0" borderId="198" xfId="0" applyNumberFormat="1" applyBorder="1"/>
    <xf numFmtId="164" fontId="8" fillId="0" borderId="198" xfId="0" applyNumberFormat="1" applyFont="1" applyBorder="1" applyAlignment="1">
      <alignment horizontal="right" vertical="center" wrapText="1"/>
    </xf>
    <xf numFmtId="164" fontId="8" fillId="0" borderId="216" xfId="0" applyNumberFormat="1" applyFont="1" applyBorder="1" applyAlignment="1">
      <alignment horizontal="right" vertical="center" wrapText="1"/>
    </xf>
    <xf numFmtId="0" fontId="0" fillId="3" borderId="147" xfId="0" applyFill="1" applyBorder="1"/>
    <xf numFmtId="0" fontId="19" fillId="0" borderId="165" xfId="0" applyFont="1" applyBorder="1" applyAlignment="1">
      <alignment horizontal="center"/>
    </xf>
    <xf numFmtId="0" fontId="31" fillId="0" borderId="209" xfId="0" applyFont="1" applyFill="1" applyBorder="1" applyAlignment="1">
      <alignment horizontal="left" vertical="center" wrapText="1"/>
    </xf>
    <xf numFmtId="0" fontId="31" fillId="0" borderId="207" xfId="0" applyFont="1" applyFill="1" applyBorder="1" applyAlignment="1">
      <alignment horizontal="left" vertical="center" wrapText="1"/>
    </xf>
    <xf numFmtId="0" fontId="31" fillId="0" borderId="211" xfId="0" applyFont="1" applyFill="1" applyBorder="1" applyAlignment="1">
      <alignment horizontal="left" vertical="center" wrapText="1"/>
    </xf>
    <xf numFmtId="0" fontId="31" fillId="0" borderId="192" xfId="0" applyFont="1" applyFill="1" applyBorder="1" applyAlignment="1">
      <alignment horizontal="left" vertical="center" wrapText="1"/>
    </xf>
    <xf numFmtId="0" fontId="31" fillId="0" borderId="211" xfId="0" applyFont="1" applyFill="1" applyBorder="1" applyAlignment="1">
      <alignment vertical="center" wrapText="1"/>
    </xf>
    <xf numFmtId="0" fontId="1" fillId="0" borderId="0" xfId="0" applyFont="1" applyBorder="1"/>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3" fontId="1" fillId="0" borderId="202" xfId="0" applyNumberFormat="1" applyFont="1" applyFill="1" applyBorder="1" applyAlignment="1">
      <alignment horizontal="right"/>
    </xf>
    <xf numFmtId="3" fontId="1" fillId="0" borderId="219" xfId="0" applyNumberFormat="1" applyFont="1" applyFill="1" applyBorder="1" applyAlignment="1">
      <alignment horizontal="right"/>
    </xf>
    <xf numFmtId="3" fontId="1" fillId="0" borderId="204" xfId="0" applyNumberFormat="1" applyFont="1" applyFill="1" applyBorder="1"/>
    <xf numFmtId="0" fontId="1" fillId="0" borderId="220" xfId="0" applyFont="1" applyBorder="1"/>
    <xf numFmtId="0" fontId="1" fillId="5" borderId="91" xfId="0" applyFont="1" applyFill="1" applyBorder="1" applyAlignment="1">
      <alignment wrapText="1"/>
    </xf>
    <xf numFmtId="0" fontId="1" fillId="5" borderId="10" xfId="0" applyFont="1" applyFill="1" applyBorder="1" applyAlignment="1">
      <alignment wrapText="1"/>
    </xf>
    <xf numFmtId="0" fontId="1" fillId="5" borderId="153" xfId="0" applyFont="1" applyFill="1" applyBorder="1" applyAlignment="1">
      <alignment wrapText="1"/>
    </xf>
    <xf numFmtId="0" fontId="38" fillId="5" borderId="153" xfId="0" applyFont="1" applyFill="1" applyBorder="1" applyAlignment="1">
      <alignment wrapText="1"/>
    </xf>
    <xf numFmtId="0" fontId="19" fillId="5" borderId="165" xfId="0" applyFont="1" applyFill="1" applyBorder="1" applyAlignment="1">
      <alignment wrapText="1"/>
    </xf>
    <xf numFmtId="0" fontId="1" fillId="5" borderId="61" xfId="0" applyFont="1" applyFill="1" applyBorder="1" applyAlignment="1">
      <alignment wrapText="1"/>
    </xf>
    <xf numFmtId="3" fontId="33" fillId="0" borderId="126" xfId="4" applyNumberFormat="1" applyFont="1" applyFill="1" applyBorder="1" applyAlignment="1">
      <alignment horizontal="right" vertical="top"/>
    </xf>
    <xf numFmtId="3" fontId="33" fillId="0" borderId="68" xfId="4" applyNumberFormat="1" applyFont="1" applyFill="1" applyBorder="1" applyAlignment="1">
      <alignment horizontal="right" vertical="top"/>
    </xf>
    <xf numFmtId="3" fontId="33" fillId="0" borderId="174" xfId="4" applyNumberFormat="1" applyFont="1" applyFill="1" applyBorder="1" applyAlignment="1">
      <alignment horizontal="right" vertical="top"/>
    </xf>
    <xf numFmtId="2" fontId="8" fillId="0" borderId="195" xfId="0" applyNumberFormat="1" applyFont="1" applyBorder="1" applyAlignment="1">
      <alignment horizontal="right" vertical="center" wrapText="1"/>
    </xf>
    <xf numFmtId="2" fontId="8" fillId="0" borderId="214" xfId="0" applyNumberFormat="1" applyFont="1" applyBorder="1" applyAlignment="1">
      <alignment horizontal="right" vertical="center" wrapText="1"/>
    </xf>
    <xf numFmtId="2" fontId="9" fillId="0" borderId="179" xfId="0" applyNumberFormat="1" applyFont="1" applyBorder="1" applyAlignment="1">
      <alignment horizontal="right" vertical="center" wrapText="1"/>
    </xf>
    <xf numFmtId="3" fontId="8" fillId="0" borderId="221" xfId="0" applyNumberFormat="1" applyFont="1" applyBorder="1" applyAlignment="1">
      <alignment horizontal="right" vertical="center" wrapText="1"/>
    </xf>
    <xf numFmtId="2" fontId="8" fillId="0" borderId="222" xfId="0" applyNumberFormat="1" applyFont="1" applyBorder="1" applyAlignment="1">
      <alignment horizontal="right" vertical="center" wrapText="1"/>
    </xf>
    <xf numFmtId="3" fontId="8" fillId="0" borderId="222" xfId="0" applyNumberFormat="1" applyFont="1" applyBorder="1" applyAlignment="1">
      <alignment horizontal="right" vertical="center" wrapText="1"/>
    </xf>
    <xf numFmtId="3" fontId="8" fillId="0" borderId="223" xfId="0" applyNumberFormat="1" applyFont="1" applyBorder="1" applyAlignment="1">
      <alignment horizontal="right" vertical="center" wrapText="1"/>
    </xf>
    <xf numFmtId="2" fontId="8" fillId="0" borderId="224" xfId="0" applyNumberFormat="1" applyFont="1" applyBorder="1" applyAlignment="1">
      <alignment horizontal="right" vertical="center" wrapText="1"/>
    </xf>
    <xf numFmtId="3" fontId="8" fillId="0" borderId="224" xfId="0" applyNumberFormat="1" applyFont="1" applyBorder="1" applyAlignment="1">
      <alignment horizontal="right" vertical="center" wrapText="1"/>
    </xf>
    <xf numFmtId="0" fontId="0" fillId="0" borderId="223" xfId="0" applyBorder="1"/>
    <xf numFmtId="3" fontId="8" fillId="0" borderId="224" xfId="0" applyNumberFormat="1" applyFont="1" applyFill="1" applyBorder="1" applyAlignment="1">
      <alignment horizontal="right" vertical="center" wrapText="1"/>
    </xf>
    <xf numFmtId="3" fontId="8" fillId="0" borderId="214" xfId="0" applyNumberFormat="1" applyFont="1" applyBorder="1" applyAlignment="1">
      <alignment horizontal="right" vertical="center" wrapText="1"/>
    </xf>
    <xf numFmtId="2" fontId="8" fillId="0" borderId="123" xfId="0" applyNumberFormat="1" applyFont="1" applyBorder="1" applyAlignment="1">
      <alignment horizontal="right" vertical="center" wrapText="1"/>
    </xf>
    <xf numFmtId="2" fontId="8" fillId="0" borderId="198" xfId="0" applyNumberFormat="1" applyFont="1" applyBorder="1" applyAlignment="1">
      <alignment horizontal="right" vertical="center" wrapText="1"/>
    </xf>
    <xf numFmtId="2" fontId="8" fillId="0" borderId="199" xfId="0" applyNumberFormat="1" applyFont="1" applyBorder="1" applyAlignment="1">
      <alignment horizontal="right" vertical="center" wrapText="1"/>
    </xf>
    <xf numFmtId="2" fontId="8" fillId="0" borderId="226" xfId="0" applyNumberFormat="1" applyFont="1" applyBorder="1" applyAlignment="1">
      <alignment horizontal="right" vertical="center" wrapText="1"/>
    </xf>
    <xf numFmtId="3" fontId="8" fillId="0" borderId="227" xfId="0" applyNumberFormat="1" applyFont="1" applyBorder="1" applyAlignment="1">
      <alignment horizontal="right" vertical="center" wrapText="1"/>
    </xf>
    <xf numFmtId="3" fontId="8" fillId="0" borderId="228" xfId="0" applyNumberFormat="1" applyFont="1" applyBorder="1" applyAlignment="1">
      <alignment horizontal="right" vertical="center" wrapText="1"/>
    </xf>
    <xf numFmtId="3" fontId="8" fillId="0" borderId="229" xfId="0" applyNumberFormat="1" applyFont="1" applyBorder="1" applyAlignment="1">
      <alignment horizontal="right" vertical="center" wrapText="1"/>
    </xf>
    <xf numFmtId="3" fontId="8" fillId="0" borderId="230" xfId="0" applyNumberFormat="1" applyFont="1" applyBorder="1" applyAlignment="1">
      <alignment horizontal="right" vertical="center" wrapText="1"/>
    </xf>
    <xf numFmtId="0" fontId="0" fillId="3" borderId="225" xfId="0" applyFill="1" applyBorder="1"/>
    <xf numFmtId="164" fontId="0" fillId="3" borderId="84" xfId="0" applyNumberFormat="1" applyFill="1" applyBorder="1"/>
    <xf numFmtId="2" fontId="9" fillId="0" borderId="158" xfId="0" applyNumberFormat="1" applyFont="1" applyBorder="1" applyAlignment="1">
      <alignment horizontal="right" vertical="center" wrapText="1"/>
    </xf>
    <xf numFmtId="2" fontId="0" fillId="0" borderId="168" xfId="0" applyNumberFormat="1" applyFont="1" applyFill="1" applyBorder="1"/>
    <xf numFmtId="2" fontId="8" fillId="0" borderId="122" xfId="0" applyNumberFormat="1" applyFont="1" applyFill="1" applyBorder="1" applyAlignment="1">
      <alignment horizontal="right" vertical="center" wrapText="1"/>
    </xf>
    <xf numFmtId="2" fontId="8" fillId="0" borderId="107" xfId="0" applyNumberFormat="1" applyFont="1" applyFill="1" applyBorder="1" applyAlignment="1">
      <alignment horizontal="right" vertical="center" wrapText="1"/>
    </xf>
    <xf numFmtId="2" fontId="0" fillId="0" borderId="226" xfId="0" applyNumberFormat="1" applyFont="1" applyFill="1" applyBorder="1"/>
    <xf numFmtId="2" fontId="8" fillId="0" borderId="231" xfId="0" applyNumberFormat="1" applyFont="1" applyFill="1" applyBorder="1" applyAlignment="1">
      <alignment horizontal="right" vertical="center" wrapText="1"/>
    </xf>
    <xf numFmtId="2" fontId="0" fillId="0" borderId="198" xfId="0" applyNumberFormat="1" applyFont="1" applyFill="1" applyBorder="1"/>
    <xf numFmtId="2" fontId="8" fillId="0" borderId="123" xfId="0" applyNumberFormat="1" applyFont="1" applyFill="1" applyBorder="1" applyAlignment="1">
      <alignment horizontal="right" vertical="center" wrapText="1"/>
    </xf>
    <xf numFmtId="2" fontId="0" fillId="0" borderId="199" xfId="0" applyNumberFormat="1" applyFont="1" applyFill="1" applyBorder="1"/>
    <xf numFmtId="164" fontId="8" fillId="0" borderId="226" xfId="0" applyNumberFormat="1" applyFont="1" applyBorder="1"/>
    <xf numFmtId="3" fontId="8" fillId="0" borderId="140" xfId="0" applyNumberFormat="1" applyFont="1" applyFill="1" applyBorder="1" applyAlignment="1">
      <alignment horizontal="right" vertical="center" wrapText="1"/>
    </xf>
    <xf numFmtId="2" fontId="8" fillId="0" borderId="76" xfId="0" applyNumberFormat="1" applyFont="1" applyFill="1" applyBorder="1" applyAlignment="1">
      <alignment horizontal="right" vertical="center" wrapText="1"/>
    </xf>
    <xf numFmtId="2" fontId="8" fillId="0" borderId="146" xfId="0" applyNumberFormat="1" applyFont="1" applyFill="1" applyBorder="1" applyAlignment="1">
      <alignment horizontal="right" vertical="center" wrapText="1"/>
    </xf>
    <xf numFmtId="3" fontId="9" fillId="0" borderId="83" xfId="0" applyNumberFormat="1" applyFont="1" applyFill="1" applyBorder="1" applyAlignment="1">
      <alignment horizontal="right" vertical="center" wrapText="1"/>
    </xf>
    <xf numFmtId="2" fontId="9" fillId="0" borderId="233" xfId="0" applyNumberFormat="1" applyFont="1" applyFill="1" applyBorder="1" applyAlignment="1">
      <alignment horizontal="right" vertical="center" wrapText="1"/>
    </xf>
    <xf numFmtId="3" fontId="9" fillId="0" borderId="200" xfId="0" applyNumberFormat="1" applyFont="1" applyFill="1" applyBorder="1" applyAlignment="1">
      <alignment horizontal="right" vertical="center" wrapText="1"/>
    </xf>
    <xf numFmtId="2" fontId="9" fillId="0" borderId="149" xfId="0" applyNumberFormat="1" applyFont="1" applyFill="1" applyBorder="1" applyAlignment="1">
      <alignment horizontal="right" vertical="center" wrapText="1"/>
    </xf>
    <xf numFmtId="3" fontId="9" fillId="0" borderId="234" xfId="0" applyNumberFormat="1" applyFont="1" applyFill="1" applyBorder="1" applyAlignment="1">
      <alignment horizontal="right" vertical="center" wrapText="1"/>
    </xf>
    <xf numFmtId="2" fontId="8" fillId="0" borderId="232" xfId="0" applyNumberFormat="1" applyFont="1" applyFill="1" applyBorder="1" applyAlignment="1">
      <alignment horizontal="right" vertical="center" wrapText="1"/>
    </xf>
    <xf numFmtId="3" fontId="8" fillId="0" borderId="142" xfId="0" applyNumberFormat="1" applyFont="1" applyFill="1" applyBorder="1" applyAlignment="1">
      <alignment horizontal="right" vertical="center" wrapText="1"/>
    </xf>
    <xf numFmtId="3" fontId="8" fillId="0" borderId="145" xfId="0" applyNumberFormat="1" applyFont="1" applyFill="1" applyBorder="1" applyAlignment="1">
      <alignment horizontal="right" vertical="center" wrapText="1"/>
    </xf>
    <xf numFmtId="0" fontId="8" fillId="0" borderId="151" xfId="0" applyFont="1" applyFill="1" applyBorder="1" applyAlignment="1">
      <alignment horizontal="left" vertical="center" wrapText="1"/>
    </xf>
    <xf numFmtId="3" fontId="1" fillId="0" borderId="235" xfId="0" applyNumberFormat="1" applyFont="1" applyFill="1" applyBorder="1" applyAlignment="1">
      <alignment horizontal="right"/>
    </xf>
    <xf numFmtId="0" fontId="38" fillId="0" borderId="0" xfId="0" applyFont="1"/>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2" fontId="8" fillId="0" borderId="236" xfId="0" applyNumberFormat="1" applyFont="1" applyFill="1" applyBorder="1" applyAlignment="1">
      <alignment horizontal="right" vertical="center" wrapText="1"/>
    </xf>
    <xf numFmtId="2" fontId="8" fillId="0" borderId="238" xfId="0" applyNumberFormat="1" applyFont="1" applyFill="1" applyBorder="1" applyAlignment="1">
      <alignment horizontal="right" vertical="center" wrapText="1"/>
    </xf>
    <xf numFmtId="3" fontId="8" fillId="0" borderId="239" xfId="0" applyNumberFormat="1" applyFont="1" applyFill="1" applyBorder="1" applyAlignment="1">
      <alignment horizontal="right" vertical="center" wrapText="1"/>
    </xf>
    <xf numFmtId="3" fontId="8" fillId="0" borderId="240" xfId="0" applyNumberFormat="1" applyFont="1" applyFill="1" applyBorder="1" applyAlignment="1">
      <alignment horizontal="right" vertical="center" wrapText="1"/>
    </xf>
    <xf numFmtId="0" fontId="0" fillId="0" borderId="15" xfId="0" applyFont="1" applyBorder="1"/>
    <xf numFmtId="3" fontId="8" fillId="0" borderId="228" xfId="0" applyNumberFormat="1" applyFont="1" applyFill="1" applyBorder="1" applyAlignment="1">
      <alignment horizontal="right" vertical="center" wrapText="1"/>
    </xf>
    <xf numFmtId="0" fontId="0" fillId="0" borderId="241" xfId="0" applyFont="1" applyFill="1" applyBorder="1"/>
    <xf numFmtId="0" fontId="0" fillId="0" borderId="239" xfId="0" applyFont="1" applyFill="1" applyBorder="1"/>
    <xf numFmtId="3" fontId="8" fillId="0" borderId="20" xfId="0" applyNumberFormat="1" applyFont="1" applyFill="1" applyBorder="1" applyAlignment="1">
      <alignment horizontal="right" vertical="center" wrapText="1"/>
    </xf>
    <xf numFmtId="164" fontId="8" fillId="0" borderId="145" xfId="0" applyNumberFormat="1" applyFont="1" applyFill="1" applyBorder="1" applyAlignment="1">
      <alignment horizontal="right" vertical="center" wrapText="1"/>
    </xf>
    <xf numFmtId="0" fontId="0" fillId="0" borderId="213" xfId="0" applyFont="1" applyBorder="1"/>
    <xf numFmtId="0" fontId="19" fillId="0" borderId="135" xfId="0" applyFont="1" applyFill="1" applyBorder="1" applyAlignment="1">
      <alignment horizontal="center"/>
    </xf>
    <xf numFmtId="0" fontId="1" fillId="0" borderId="98" xfId="0" applyFont="1" applyBorder="1" applyAlignment="1">
      <alignment horizontal="center"/>
    </xf>
    <xf numFmtId="0" fontId="1" fillId="0" borderId="118" xfId="0" applyFont="1" applyBorder="1" applyAlignment="1">
      <alignment horizontal="center"/>
    </xf>
    <xf numFmtId="0" fontId="1" fillId="0" borderId="118" xfId="0" applyFont="1" applyFill="1" applyBorder="1" applyAlignment="1">
      <alignment horizontal="center"/>
    </xf>
    <xf numFmtId="0" fontId="19" fillId="0" borderId="210" xfId="0" applyFont="1" applyFill="1" applyBorder="1" applyAlignment="1">
      <alignment horizontal="center"/>
    </xf>
    <xf numFmtId="0" fontId="51" fillId="0" borderId="0" xfId="0" applyFont="1"/>
    <xf numFmtId="0" fontId="1" fillId="0" borderId="0" xfId="0" applyFont="1" applyFill="1"/>
    <xf numFmtId="0" fontId="52" fillId="0" borderId="0" xfId="5"/>
    <xf numFmtId="0" fontId="19" fillId="0" borderId="0" xfId="0" applyFont="1" applyFill="1" applyBorder="1"/>
    <xf numFmtId="168" fontId="53" fillId="0" borderId="0" xfId="5" applyNumberFormat="1" applyFont="1" applyFill="1" applyBorder="1" applyAlignment="1">
      <alignment horizontal="right" vertical="top"/>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1" fillId="0" borderId="15" xfId="0" applyFont="1" applyBorder="1"/>
    <xf numFmtId="0" fontId="14" fillId="0" borderId="59" xfId="0" applyFont="1" applyBorder="1" applyAlignment="1"/>
    <xf numFmtId="0" fontId="14" fillId="0" borderId="20" xfId="0" applyFont="1" applyFill="1" applyBorder="1" applyAlignment="1"/>
    <xf numFmtId="0" fontId="14" fillId="0" borderId="65" xfId="0" applyFont="1" applyFill="1" applyBorder="1" applyAlignment="1"/>
    <xf numFmtId="0" fontId="14" fillId="0" borderId="5" xfId="0" applyFont="1" applyFill="1" applyBorder="1" applyAlignment="1"/>
    <xf numFmtId="0" fontId="29" fillId="3" borderId="131" xfId="0" applyFont="1" applyFill="1" applyBorder="1"/>
    <xf numFmtId="0" fontId="29" fillId="3" borderId="242" xfId="0" applyFont="1" applyFill="1" applyBorder="1" applyAlignment="1"/>
    <xf numFmtId="0" fontId="29" fillId="3" borderId="242" xfId="0" applyFont="1" applyFill="1" applyBorder="1" applyAlignment="1">
      <alignment horizontal="center"/>
    </xf>
    <xf numFmtId="0" fontId="29" fillId="3" borderId="243" xfId="0" applyFont="1" applyFill="1" applyBorder="1" applyAlignment="1">
      <alignment horizontal="center"/>
    </xf>
    <xf numFmtId="3" fontId="1" fillId="0" borderId="219" xfId="0" applyNumberFormat="1" applyFont="1" applyFill="1" applyBorder="1" applyAlignment="1">
      <alignment horizontal="left"/>
    </xf>
    <xf numFmtId="3" fontId="1" fillId="0" borderId="244" xfId="0" applyNumberFormat="1" applyFont="1" applyBorder="1" applyAlignment="1">
      <alignment horizontal="right"/>
    </xf>
    <xf numFmtId="3" fontId="38" fillId="0" borderId="122" xfId="0" applyNumberFormat="1" applyFont="1" applyFill="1" applyBorder="1" applyAlignment="1">
      <alignment horizontal="right"/>
    </xf>
    <xf numFmtId="3" fontId="38" fillId="0" borderId="244" xfId="0" applyNumberFormat="1" applyFont="1" applyFill="1" applyBorder="1" applyAlignment="1">
      <alignment horizontal="right"/>
    </xf>
    <xf numFmtId="3" fontId="38" fillId="5" borderId="204" xfId="0" applyNumberFormat="1" applyFont="1" applyFill="1" applyBorder="1"/>
    <xf numFmtId="3" fontId="1" fillId="0" borderId="203" xfId="0" applyNumberFormat="1" applyFont="1" applyFill="1" applyBorder="1" applyAlignment="1">
      <alignment horizontal="left"/>
    </xf>
    <xf numFmtId="3" fontId="1" fillId="0" borderId="245" xfId="0" applyNumberFormat="1" applyFont="1" applyBorder="1"/>
    <xf numFmtId="3" fontId="38" fillId="0" borderId="245" xfId="0" applyNumberFormat="1" applyFont="1" applyFill="1" applyBorder="1" applyAlignment="1">
      <alignment horizontal="right"/>
    </xf>
    <xf numFmtId="3" fontId="1" fillId="0" borderId="203" xfId="0" applyNumberFormat="1" applyFont="1" applyFill="1" applyBorder="1" applyAlignment="1">
      <alignment horizontal="right"/>
    </xf>
    <xf numFmtId="3" fontId="1" fillId="5" borderId="204" xfId="0" applyNumberFormat="1" applyFont="1" applyFill="1" applyBorder="1"/>
    <xf numFmtId="3" fontId="1" fillId="3" borderId="242" xfId="0" applyNumberFormat="1" applyFont="1" applyFill="1" applyBorder="1"/>
    <xf numFmtId="3" fontId="1" fillId="3" borderId="242" xfId="0" applyNumberFormat="1" applyFont="1" applyFill="1" applyBorder="1" applyAlignment="1"/>
    <xf numFmtId="3" fontId="1" fillId="3" borderId="242" xfId="0" applyNumberFormat="1" applyFont="1" applyFill="1" applyBorder="1" applyAlignment="1">
      <alignment horizontal="center"/>
    </xf>
    <xf numFmtId="3" fontId="1" fillId="3" borderId="243" xfId="0" applyNumberFormat="1" applyFont="1" applyFill="1" applyBorder="1" applyAlignment="1"/>
    <xf numFmtId="3" fontId="1" fillId="0" borderId="244" xfId="0" applyNumberFormat="1" applyFont="1" applyFill="1" applyBorder="1" applyAlignment="1">
      <alignment horizontal="right"/>
    </xf>
    <xf numFmtId="3" fontId="1" fillId="0" borderId="246" xfId="0" applyNumberFormat="1" applyFont="1" applyFill="1" applyBorder="1" applyAlignment="1">
      <alignment horizontal="right"/>
    </xf>
    <xf numFmtId="3" fontId="1" fillId="5" borderId="244" xfId="0" applyNumberFormat="1" applyFont="1" applyFill="1" applyBorder="1" applyAlignment="1">
      <alignment horizontal="right"/>
    </xf>
    <xf numFmtId="0" fontId="29" fillId="0" borderId="247" xfId="0" applyFont="1" applyFill="1" applyBorder="1"/>
    <xf numFmtId="3" fontId="1" fillId="0" borderId="235" xfId="0" applyNumberFormat="1" applyFont="1" applyBorder="1" applyAlignment="1">
      <alignment horizontal="right"/>
    </xf>
    <xf numFmtId="3" fontId="1" fillId="0" borderId="236" xfId="0" applyNumberFormat="1" applyFont="1" applyFill="1" applyBorder="1" applyAlignment="1">
      <alignment horizontal="right"/>
    </xf>
    <xf numFmtId="3" fontId="1" fillId="5" borderId="235" xfId="0" applyNumberFormat="1" applyFont="1" applyFill="1" applyBorder="1" applyAlignment="1">
      <alignment horizontal="right"/>
    </xf>
    <xf numFmtId="3" fontId="1" fillId="0" borderId="231" xfId="0" applyNumberFormat="1" applyFont="1" applyFill="1" applyBorder="1" applyAlignment="1">
      <alignment horizontal="right"/>
    </xf>
    <xf numFmtId="3" fontId="1" fillId="0" borderId="205" xfId="0" applyNumberFormat="1" applyFont="1" applyFill="1" applyBorder="1" applyAlignment="1">
      <alignment horizontal="right"/>
    </xf>
    <xf numFmtId="3" fontId="1" fillId="0" borderId="0" xfId="0" applyNumberFormat="1" applyFont="1" applyFill="1" applyBorder="1" applyAlignment="1">
      <alignment horizontal="right"/>
    </xf>
    <xf numFmtId="3" fontId="1" fillId="5" borderId="202" xfId="0" applyNumberFormat="1" applyFont="1" applyFill="1" applyBorder="1" applyAlignment="1">
      <alignment horizontal="right"/>
    </xf>
    <xf numFmtId="3" fontId="1" fillId="0" borderId="0" xfId="0" applyNumberFormat="1" applyFont="1"/>
    <xf numFmtId="3" fontId="1" fillId="0" borderId="0" xfId="0" applyNumberFormat="1" applyFont="1" applyFill="1"/>
    <xf numFmtId="0" fontId="8" fillId="0" borderId="210" xfId="0" applyFont="1" applyBorder="1" applyAlignment="1">
      <alignment wrapText="1"/>
    </xf>
    <xf numFmtId="0" fontId="8" fillId="0" borderId="210" xfId="0" applyFont="1" applyBorder="1" applyAlignment="1">
      <alignment vertical="center" wrapText="1"/>
    </xf>
    <xf numFmtId="2" fontId="8" fillId="0" borderId="199" xfId="0" applyNumberFormat="1" applyFont="1" applyFill="1" applyBorder="1" applyAlignment="1">
      <alignment horizontal="right" vertical="center" wrapText="1"/>
    </xf>
    <xf numFmtId="2" fontId="0" fillId="0" borderId="248" xfId="0" applyNumberFormat="1" applyFont="1" applyFill="1" applyBorder="1"/>
    <xf numFmtId="164" fontId="8" fillId="0" borderId="248" xfId="0" applyNumberFormat="1" applyFont="1" applyBorder="1"/>
    <xf numFmtId="0" fontId="0" fillId="0" borderId="249" xfId="0" applyFont="1" applyFill="1" applyBorder="1"/>
    <xf numFmtId="0" fontId="0" fillId="0" borderId="248" xfId="0" applyFont="1" applyFill="1" applyBorder="1"/>
    <xf numFmtId="0" fontId="0" fillId="5" borderId="0" xfId="0" applyFill="1"/>
    <xf numFmtId="0" fontId="9" fillId="5" borderId="93" xfId="0" applyFont="1" applyFill="1" applyBorder="1" applyAlignment="1">
      <alignment horizontal="left" vertical="center" wrapText="1"/>
    </xf>
    <xf numFmtId="0" fontId="9" fillId="5" borderId="156" xfId="0" applyFont="1" applyFill="1" applyBorder="1" applyAlignment="1">
      <alignment horizontal="left" vertical="center" wrapText="1"/>
    </xf>
    <xf numFmtId="0" fontId="9" fillId="5" borderId="135" xfId="0" applyFont="1" applyFill="1" applyBorder="1" applyAlignment="1">
      <alignment horizontal="left" vertical="center" wrapText="1"/>
    </xf>
    <xf numFmtId="0" fontId="8" fillId="5" borderId="191" xfId="0" applyFont="1" applyFill="1" applyBorder="1" applyAlignment="1">
      <alignment horizontal="left" vertical="center" wrapText="1"/>
    </xf>
    <xf numFmtId="0" fontId="8" fillId="5" borderId="251" xfId="0" applyFont="1" applyFill="1" applyBorder="1" applyAlignment="1">
      <alignment horizontal="right" vertical="center" wrapText="1"/>
    </xf>
    <xf numFmtId="0" fontId="8" fillId="5" borderId="248" xfId="0" applyFont="1" applyFill="1" applyBorder="1" applyAlignment="1">
      <alignment horizontal="right" vertical="center" wrapText="1"/>
    </xf>
    <xf numFmtId="0" fontId="0" fillId="0" borderId="247" xfId="0" applyFont="1" applyBorder="1"/>
    <xf numFmtId="0" fontId="0" fillId="0" borderId="224" xfId="0" applyFont="1" applyBorder="1"/>
    <xf numFmtId="0" fontId="29" fillId="5" borderId="0" xfId="0" applyFont="1" applyFill="1" applyBorder="1"/>
    <xf numFmtId="0" fontId="1" fillId="0" borderId="0" xfId="0" applyFont="1" applyFill="1" applyBorder="1"/>
    <xf numFmtId="3" fontId="1" fillId="0" borderId="0" xfId="0" applyNumberFormat="1" applyFont="1" applyFill="1" applyBorder="1"/>
    <xf numFmtId="0" fontId="1" fillId="0" borderId="156" xfId="0" applyFont="1" applyBorder="1"/>
    <xf numFmtId="3" fontId="1" fillId="5" borderId="235" xfId="0" applyNumberFormat="1" applyFont="1" applyFill="1" applyBorder="1"/>
    <xf numFmtId="0" fontId="1" fillId="0" borderId="156" xfId="0" applyFont="1" applyFill="1" applyBorder="1"/>
    <xf numFmtId="3" fontId="1" fillId="0" borderId="156" xfId="0" applyNumberFormat="1" applyFont="1" applyFill="1" applyBorder="1"/>
    <xf numFmtId="3" fontId="1" fillId="5" borderId="156" xfId="0" applyNumberFormat="1" applyFont="1" applyFill="1" applyBorder="1"/>
    <xf numFmtId="0" fontId="29" fillId="5" borderId="197" xfId="0" applyFont="1" applyFill="1" applyBorder="1"/>
    <xf numFmtId="0" fontId="29" fillId="0" borderId="252" xfId="0" applyFont="1" applyFill="1" applyBorder="1"/>
    <xf numFmtId="3" fontId="1" fillId="0" borderId="253" xfId="0" applyNumberFormat="1" applyFont="1" applyBorder="1" applyAlignment="1">
      <alignment horizontal="left"/>
    </xf>
    <xf numFmtId="0" fontId="1" fillId="0" borderId="254" xfId="0" applyFont="1" applyBorder="1"/>
    <xf numFmtId="0" fontId="1" fillId="0" borderId="255" xfId="0" applyFont="1" applyBorder="1"/>
    <xf numFmtId="0" fontId="1" fillId="0" borderId="256" xfId="0" applyFont="1" applyBorder="1"/>
    <xf numFmtId="0" fontId="1" fillId="0" borderId="217" xfId="0" applyFont="1" applyBorder="1" applyAlignment="1">
      <alignment horizontal="left"/>
    </xf>
    <xf numFmtId="0" fontId="1" fillId="0" borderId="217" xfId="0" applyFont="1" applyBorder="1"/>
    <xf numFmtId="0" fontId="1" fillId="0" borderId="217" xfId="0" applyFont="1" applyFill="1" applyBorder="1"/>
    <xf numFmtId="3" fontId="1" fillId="0" borderId="258" xfId="0" applyNumberFormat="1" applyFont="1" applyFill="1" applyBorder="1" applyAlignment="1">
      <alignment horizontal="right"/>
    </xf>
    <xf numFmtId="3" fontId="1" fillId="0" borderId="259" xfId="0" applyNumberFormat="1" applyFont="1" applyFill="1" applyBorder="1" applyAlignment="1">
      <alignment horizontal="right"/>
    </xf>
    <xf numFmtId="0" fontId="1" fillId="0" borderId="258" xfId="0" applyFont="1" applyBorder="1"/>
    <xf numFmtId="3" fontId="1" fillId="0" borderId="217" xfId="0" applyNumberFormat="1" applyFont="1" applyFill="1" applyBorder="1"/>
    <xf numFmtId="2" fontId="0" fillId="0" borderId="261" xfId="0" applyNumberFormat="1" applyFont="1" applyFill="1" applyBorder="1"/>
    <xf numFmtId="164" fontId="8" fillId="0" borderId="261" xfId="0" applyNumberFormat="1" applyFont="1" applyBorder="1"/>
    <xf numFmtId="0" fontId="0" fillId="0" borderId="262" xfId="0" applyFont="1" applyBorder="1"/>
    <xf numFmtId="0" fontId="0" fillId="0" borderId="263" xfId="0" applyFont="1" applyBorder="1"/>
    <xf numFmtId="3" fontId="8" fillId="0" borderId="264" xfId="0" applyNumberFormat="1" applyFont="1" applyFill="1" applyBorder="1" applyAlignment="1">
      <alignment horizontal="right" vertical="center" wrapText="1"/>
    </xf>
    <xf numFmtId="164" fontId="8" fillId="0" borderId="230" xfId="0" applyNumberFormat="1" applyFont="1" applyFill="1" applyBorder="1" applyAlignment="1">
      <alignment horizontal="right" vertical="center" wrapText="1"/>
    </xf>
    <xf numFmtId="0" fontId="0" fillId="0" borderId="229" xfId="0" applyFont="1" applyBorder="1"/>
    <xf numFmtId="2" fontId="0" fillId="0" borderId="266" xfId="0" applyNumberFormat="1" applyFont="1" applyFill="1" applyBorder="1"/>
    <xf numFmtId="2" fontId="0" fillId="0" borderId="267" xfId="0" applyNumberFormat="1" applyFont="1" applyFill="1" applyBorder="1"/>
    <xf numFmtId="2" fontId="8" fillId="0" borderId="266" xfId="0" applyNumberFormat="1" applyFont="1" applyFill="1" applyBorder="1" applyAlignment="1">
      <alignment horizontal="right" vertical="center" wrapText="1"/>
    </xf>
    <xf numFmtId="2" fontId="8" fillId="0" borderId="267" xfId="0" applyNumberFormat="1" applyFont="1" applyFill="1" applyBorder="1" applyAlignment="1">
      <alignment horizontal="right" vertical="center" wrapText="1"/>
    </xf>
    <xf numFmtId="3" fontId="38" fillId="0" borderId="268" xfId="0" applyNumberFormat="1" applyFont="1" applyFill="1" applyBorder="1"/>
    <xf numFmtId="3" fontId="38" fillId="5" borderId="269" xfId="0" applyNumberFormat="1" applyFont="1" applyFill="1" applyBorder="1"/>
    <xf numFmtId="0" fontId="19" fillId="0" borderId="270" xfId="0" applyFont="1" applyBorder="1"/>
    <xf numFmtId="3" fontId="38" fillId="0" borderId="269" xfId="0" applyNumberFormat="1" applyFont="1" applyFill="1" applyBorder="1"/>
    <xf numFmtId="0" fontId="9" fillId="0" borderId="0" xfId="0" applyFont="1" applyFill="1" applyBorder="1" applyAlignment="1">
      <alignment horizontal="left" vertical="center" wrapText="1"/>
    </xf>
    <xf numFmtId="166" fontId="9" fillId="0" borderId="0" xfId="0" applyNumberFormat="1" applyFont="1" applyFill="1" applyBorder="1" applyAlignment="1">
      <alignment horizontal="center" vertical="center" wrapText="1"/>
    </xf>
    <xf numFmtId="0" fontId="23" fillId="0" borderId="0" xfId="0" applyFont="1" applyAlignment="1">
      <alignment horizontal="left"/>
    </xf>
    <xf numFmtId="0" fontId="54" fillId="0" borderId="0" xfId="0" applyFont="1" applyAlignment="1">
      <alignment horizontal="left"/>
    </xf>
    <xf numFmtId="0" fontId="14" fillId="0" borderId="0" xfId="0" applyFont="1" applyBorder="1" applyAlignment="1">
      <alignment horizontal="center" vertical="center" wrapText="1"/>
    </xf>
    <xf numFmtId="0" fontId="14" fillId="0" borderId="8" xfId="0" applyFont="1" applyBorder="1" applyAlignment="1">
      <alignment horizontal="center" vertical="center" wrapText="1"/>
    </xf>
    <xf numFmtId="0" fontId="1" fillId="0" borderId="35" xfId="0" applyFont="1" applyBorder="1" applyAlignment="1">
      <alignment horizontal="justify" vertical="center"/>
    </xf>
    <xf numFmtId="0" fontId="1" fillId="0" borderId="11" xfId="0" applyFont="1" applyBorder="1" applyAlignment="1">
      <alignment horizontal="justify" vertical="center"/>
    </xf>
    <xf numFmtId="0" fontId="1" fillId="0" borderId="71" xfId="0" applyFont="1" applyFill="1" applyBorder="1" applyAlignment="1">
      <alignment horizontal="justify" vertical="center"/>
    </xf>
    <xf numFmtId="0" fontId="45" fillId="0" borderId="0" xfId="0" applyFont="1"/>
    <xf numFmtId="0" fontId="31" fillId="0" borderId="210" xfId="0" applyFont="1" applyFill="1" applyBorder="1" applyAlignment="1">
      <alignment horizontal="left" vertical="center" wrapText="1"/>
    </xf>
    <xf numFmtId="0" fontId="31" fillId="0" borderId="271" xfId="0" applyFont="1" applyFill="1" applyBorder="1" applyAlignment="1">
      <alignment horizontal="left" vertical="center" wrapText="1"/>
    </xf>
    <xf numFmtId="0" fontId="8" fillId="0" borderId="52" xfId="0" applyFont="1" applyFill="1" applyBorder="1" applyAlignment="1">
      <alignment horizontal="left" vertical="center"/>
    </xf>
    <xf numFmtId="0" fontId="8" fillId="0" borderId="127" xfId="0" applyFont="1" applyFill="1" applyBorder="1"/>
    <xf numFmtId="0" fontId="14" fillId="0" borderId="3" xfId="0" applyFont="1" applyBorder="1" applyAlignment="1">
      <alignment horizontal="center" vertical="center" wrapText="1"/>
    </xf>
    <xf numFmtId="3" fontId="47" fillId="3" borderId="3" xfId="0" applyNumberFormat="1" applyFont="1" applyFill="1" applyBorder="1" applyAlignment="1">
      <alignment horizontal="center" vertical="center" wrapText="1"/>
    </xf>
    <xf numFmtId="3" fontId="31" fillId="0" borderId="3" xfId="0" applyNumberFormat="1" applyFont="1" applyFill="1" applyBorder="1" applyAlignment="1">
      <alignment horizontal="center" vertical="center" wrapText="1"/>
    </xf>
    <xf numFmtId="0" fontId="31" fillId="0" borderId="3" xfId="0" applyFont="1" applyFill="1" applyBorder="1" applyAlignment="1">
      <alignment horizontal="center" vertical="center" wrapText="1"/>
    </xf>
    <xf numFmtId="0" fontId="0" fillId="0" borderId="0" xfId="0" applyFill="1" applyAlignment="1">
      <alignment wrapText="1"/>
    </xf>
    <xf numFmtId="3" fontId="8" fillId="0" borderId="221" xfId="0" applyNumberFormat="1" applyFont="1" applyFill="1" applyBorder="1" applyAlignment="1">
      <alignment horizontal="right" vertical="center" wrapText="1"/>
    </xf>
    <xf numFmtId="2" fontId="8" fillId="0" borderId="195" xfId="0" applyNumberFormat="1" applyFont="1" applyFill="1" applyBorder="1" applyAlignment="1">
      <alignment horizontal="right" vertical="center" wrapText="1"/>
    </xf>
    <xf numFmtId="3" fontId="8" fillId="0" borderId="222" xfId="0" applyNumberFormat="1" applyFont="1" applyFill="1" applyBorder="1" applyAlignment="1">
      <alignment horizontal="right" vertical="center" wrapText="1"/>
    </xf>
    <xf numFmtId="2" fontId="8" fillId="0" borderId="224" xfId="0" applyNumberFormat="1" applyFont="1" applyFill="1" applyBorder="1" applyAlignment="1">
      <alignment horizontal="right" vertical="center" wrapText="1"/>
    </xf>
    <xf numFmtId="3" fontId="8" fillId="0" borderId="230" xfId="0" applyNumberFormat="1" applyFont="1" applyFill="1" applyBorder="1" applyAlignment="1">
      <alignment horizontal="right" vertical="center" wrapText="1"/>
    </xf>
    <xf numFmtId="2" fontId="8" fillId="0" borderId="198" xfId="0" applyNumberFormat="1" applyFont="1" applyFill="1" applyBorder="1" applyAlignment="1">
      <alignment horizontal="right" vertical="center" wrapText="1"/>
    </xf>
    <xf numFmtId="3" fontId="1" fillId="0" borderId="235" xfId="0" applyNumberFormat="1" applyFont="1" applyFill="1" applyBorder="1"/>
    <xf numFmtId="3" fontId="1" fillId="0" borderId="257" xfId="0" applyNumberFormat="1" applyFont="1" applyFill="1" applyBorder="1"/>
    <xf numFmtId="3" fontId="1" fillId="0" borderId="254" xfId="0" applyNumberFormat="1" applyFont="1" applyFill="1" applyBorder="1"/>
    <xf numFmtId="3" fontId="1" fillId="0" borderId="259" xfId="0" applyNumberFormat="1" applyFont="1" applyFill="1" applyBorder="1"/>
    <xf numFmtId="0" fontId="1" fillId="0" borderId="224" xfId="0" applyFont="1" applyBorder="1" applyAlignment="1">
      <alignment wrapText="1"/>
    </xf>
    <xf numFmtId="0" fontId="1" fillId="0" borderId="224" xfId="0" applyFont="1" applyFill="1" applyBorder="1" applyAlignment="1">
      <alignment wrapText="1"/>
    </xf>
    <xf numFmtId="0" fontId="0" fillId="0" borderId="224" xfId="0" applyBorder="1"/>
    <xf numFmtId="0" fontId="0" fillId="0" borderId="0" xfId="0" applyAlignment="1">
      <alignment horizontal="left"/>
    </xf>
    <xf numFmtId="0" fontId="9" fillId="0" borderId="3" xfId="0" applyFont="1" applyBorder="1" applyAlignment="1">
      <alignment horizontal="left" vertical="center" wrapText="1"/>
    </xf>
    <xf numFmtId="3" fontId="9" fillId="3" borderId="224" xfId="0" applyNumberFormat="1" applyFont="1" applyFill="1" applyBorder="1" applyAlignment="1">
      <alignment horizontal="center" vertical="center" wrapText="1"/>
    </xf>
    <xf numFmtId="3" fontId="8" fillId="0" borderId="224" xfId="0" applyNumberFormat="1" applyFont="1" applyFill="1" applyBorder="1" applyAlignment="1">
      <alignment horizontal="center" vertical="center" wrapText="1"/>
    </xf>
    <xf numFmtId="3" fontId="47" fillId="3" borderId="224" xfId="0" applyNumberFormat="1" applyFont="1" applyFill="1" applyBorder="1" applyAlignment="1">
      <alignment horizontal="center" vertical="center" wrapText="1"/>
    </xf>
    <xf numFmtId="166" fontId="9" fillId="3" borderId="224" xfId="0" applyNumberFormat="1" applyFont="1" applyFill="1" applyBorder="1" applyAlignment="1">
      <alignment horizontal="center" vertical="center" wrapText="1"/>
    </xf>
    <xf numFmtId="3" fontId="31" fillId="0" borderId="224" xfId="0" applyNumberFormat="1" applyFont="1" applyFill="1" applyBorder="1" applyAlignment="1">
      <alignment horizontal="center" vertical="center" wrapText="1"/>
    </xf>
    <xf numFmtId="0" fontId="31" fillId="0" borderId="224" xfId="0" applyFont="1" applyFill="1" applyBorder="1" applyAlignment="1">
      <alignment horizontal="center" vertical="center" wrapText="1"/>
    </xf>
    <xf numFmtId="166" fontId="47" fillId="3" borderId="224" xfId="0" applyNumberFormat="1" applyFont="1" applyFill="1" applyBorder="1" applyAlignment="1">
      <alignment horizontal="center" vertical="center" wrapText="1"/>
    </xf>
    <xf numFmtId="0" fontId="8" fillId="0" borderId="224" xfId="0" applyFont="1" applyFill="1" applyBorder="1" applyAlignment="1">
      <alignment horizontal="center" vertical="center" wrapText="1"/>
    </xf>
    <xf numFmtId="3" fontId="8" fillId="0" borderId="224" xfId="0" applyNumberFormat="1" applyFont="1" applyBorder="1" applyAlignment="1">
      <alignment horizontal="center" vertical="center" wrapText="1"/>
    </xf>
    <xf numFmtId="0" fontId="8" fillId="0" borderId="224" xfId="0" applyFont="1" applyBorder="1" applyAlignment="1">
      <alignment horizontal="center" vertical="center" wrapText="1"/>
    </xf>
    <xf numFmtId="0" fontId="9" fillId="3" borderId="224" xfId="0" applyFont="1" applyFill="1" applyBorder="1" applyAlignment="1">
      <alignment horizontal="center" vertical="center" wrapText="1"/>
    </xf>
    <xf numFmtId="3" fontId="12" fillId="3" borderId="224" xfId="0" applyNumberFormat="1" applyFont="1" applyFill="1" applyBorder="1" applyAlignment="1">
      <alignment horizontal="center" vertical="center" wrapText="1"/>
    </xf>
    <xf numFmtId="0" fontId="10" fillId="0" borderId="224" xfId="0" applyFont="1" applyBorder="1" applyAlignment="1">
      <alignment horizontal="center" vertical="center" wrapText="1"/>
    </xf>
    <xf numFmtId="3" fontId="10" fillId="0" borderId="224" xfId="0" applyNumberFormat="1" applyFont="1" applyBorder="1" applyAlignment="1">
      <alignment horizontal="center" vertical="center" wrapText="1"/>
    </xf>
    <xf numFmtId="0" fontId="12" fillId="3" borderId="224" xfId="0" applyFont="1" applyFill="1" applyBorder="1" applyAlignment="1">
      <alignment horizontal="center" vertical="center" wrapText="1"/>
    </xf>
    <xf numFmtId="0" fontId="9" fillId="0" borderId="263" xfId="0" applyFont="1" applyBorder="1" applyAlignment="1">
      <alignment horizontal="left" vertical="center" wrapText="1"/>
    </xf>
    <xf numFmtId="0" fontId="9" fillId="0" borderId="263" xfId="0" applyFont="1" applyFill="1" applyBorder="1" applyAlignment="1">
      <alignment horizontal="left" vertical="center" wrapText="1"/>
    </xf>
    <xf numFmtId="0" fontId="14" fillId="0" borderId="161" xfId="0" applyFont="1" applyBorder="1" applyAlignment="1">
      <alignment horizontal="center" vertical="center" wrapText="1"/>
    </xf>
    <xf numFmtId="0" fontId="9" fillId="0" borderId="262" xfId="0" applyFont="1" applyFill="1" applyBorder="1" applyAlignment="1">
      <alignment horizontal="left" vertical="center" wrapText="1"/>
    </xf>
    <xf numFmtId="3" fontId="9" fillId="3" borderId="251" xfId="0" applyNumberFormat="1" applyFont="1" applyFill="1" applyBorder="1" applyAlignment="1">
      <alignment horizontal="center" vertical="center" wrapText="1"/>
    </xf>
    <xf numFmtId="3" fontId="8" fillId="0" borderId="251" xfId="0" applyNumberFormat="1" applyFont="1" applyFill="1" applyBorder="1" applyAlignment="1">
      <alignment horizontal="center" vertical="center" wrapText="1"/>
    </xf>
    <xf numFmtId="3" fontId="47" fillId="3" borderId="251" xfId="0" applyNumberFormat="1" applyFont="1" applyFill="1" applyBorder="1" applyAlignment="1">
      <alignment horizontal="center" vertical="center" wrapText="1"/>
    </xf>
    <xf numFmtId="166" fontId="9" fillId="3" borderId="251" xfId="0" applyNumberFormat="1" applyFont="1" applyFill="1" applyBorder="1" applyAlignment="1">
      <alignment horizontal="center" vertical="center" wrapText="1"/>
    </xf>
    <xf numFmtId="0" fontId="9" fillId="0" borderId="273" xfId="0" applyFont="1" applyFill="1" applyBorder="1" applyAlignment="1">
      <alignment horizontal="left" vertical="center" wrapText="1"/>
    </xf>
    <xf numFmtId="3" fontId="47" fillId="3" borderId="274" xfId="0" applyNumberFormat="1" applyFont="1" applyFill="1" applyBorder="1" applyAlignment="1">
      <alignment horizontal="center" vertical="center" wrapText="1"/>
    </xf>
    <xf numFmtId="3" fontId="31" fillId="0" borderId="274" xfId="0" applyNumberFormat="1" applyFont="1" applyFill="1" applyBorder="1" applyAlignment="1">
      <alignment horizontal="center" vertical="center" wrapText="1"/>
    </xf>
    <xf numFmtId="166" fontId="47" fillId="3" borderId="274" xfId="0" applyNumberFormat="1" applyFont="1" applyFill="1" applyBorder="1" applyAlignment="1">
      <alignment horizontal="center" vertical="center" wrapText="1"/>
    </xf>
    <xf numFmtId="166" fontId="9" fillId="3" borderId="274" xfId="0" applyNumberFormat="1" applyFont="1" applyFill="1" applyBorder="1" applyAlignment="1">
      <alignment horizontal="center" vertical="center" wrapText="1"/>
    </xf>
    <xf numFmtId="0" fontId="9" fillId="0" borderId="215" xfId="0" applyFont="1" applyFill="1" applyBorder="1" applyAlignment="1">
      <alignment horizontal="left" vertical="center" wrapText="1"/>
    </xf>
    <xf numFmtId="3" fontId="9" fillId="3" borderId="214" xfId="0" applyNumberFormat="1" applyFont="1" applyFill="1" applyBorder="1" applyAlignment="1">
      <alignment horizontal="center" vertical="center" wrapText="1"/>
    </xf>
    <xf numFmtId="3" fontId="8" fillId="0" borderId="214" xfId="0" applyNumberFormat="1" applyFont="1" applyFill="1" applyBorder="1" applyAlignment="1">
      <alignment horizontal="center" vertical="center" wrapText="1"/>
    </xf>
    <xf numFmtId="3" fontId="47" fillId="3" borderId="214" xfId="0" applyNumberFormat="1" applyFont="1" applyFill="1" applyBorder="1" applyAlignment="1">
      <alignment horizontal="center" vertical="center" wrapText="1"/>
    </xf>
    <xf numFmtId="3" fontId="31" fillId="0" borderId="214" xfId="0" applyNumberFormat="1" applyFont="1" applyFill="1" applyBorder="1" applyAlignment="1">
      <alignment horizontal="center" vertical="center" wrapText="1"/>
    </xf>
    <xf numFmtId="0" fontId="31" fillId="0" borderId="214" xfId="0" applyFont="1" applyFill="1" applyBorder="1" applyAlignment="1">
      <alignment horizontal="center" vertical="center" wrapText="1"/>
    </xf>
    <xf numFmtId="166" fontId="9" fillId="3" borderId="214" xfId="0" applyNumberFormat="1" applyFont="1" applyFill="1" applyBorder="1" applyAlignment="1">
      <alignment horizontal="center" vertical="center" wrapText="1"/>
    </xf>
    <xf numFmtId="3" fontId="9" fillId="3" borderId="274" xfId="0" applyNumberFormat="1" applyFont="1" applyFill="1" applyBorder="1" applyAlignment="1">
      <alignment horizontal="center" vertical="center" wrapText="1"/>
    </xf>
    <xf numFmtId="3" fontId="8" fillId="0" borderId="274" xfId="0" applyNumberFormat="1" applyFont="1" applyFill="1" applyBorder="1" applyAlignment="1">
      <alignment horizontal="center" vertical="center" wrapText="1"/>
    </xf>
    <xf numFmtId="0" fontId="0" fillId="0" borderId="274" xfId="0" applyBorder="1"/>
    <xf numFmtId="166" fontId="47" fillId="3" borderId="214" xfId="0" applyNumberFormat="1" applyFont="1" applyFill="1" applyBorder="1" applyAlignment="1">
      <alignment horizontal="center" vertical="center" wrapText="1"/>
    </xf>
    <xf numFmtId="0" fontId="0" fillId="0" borderId="214" xfId="0" applyBorder="1"/>
    <xf numFmtId="0" fontId="14" fillId="0" borderId="265" xfId="0" applyFont="1" applyBorder="1" applyAlignment="1">
      <alignment horizontal="center" vertical="center" wrapText="1"/>
    </xf>
    <xf numFmtId="0" fontId="9" fillId="0" borderId="272" xfId="0" applyFont="1" applyFill="1" applyBorder="1" applyAlignment="1">
      <alignment horizontal="left" vertical="center" wrapText="1"/>
    </xf>
    <xf numFmtId="3" fontId="9" fillId="3" borderId="180" xfId="0" applyNumberFormat="1" applyFont="1" applyFill="1" applyBorder="1" applyAlignment="1">
      <alignment horizontal="center" vertical="center" wrapText="1"/>
    </xf>
    <xf numFmtId="3" fontId="8" fillId="0" borderId="180" xfId="0" applyNumberFormat="1" applyFont="1" applyFill="1" applyBorder="1" applyAlignment="1">
      <alignment horizontal="center" vertical="center" wrapText="1"/>
    </xf>
    <xf numFmtId="166" fontId="9" fillId="3" borderId="180" xfId="0" applyNumberFormat="1" applyFont="1" applyFill="1" applyBorder="1" applyAlignment="1">
      <alignment horizontal="center" vertical="center" wrapText="1"/>
    </xf>
    <xf numFmtId="0" fontId="8" fillId="0" borderId="214" xfId="0" applyFont="1" applyFill="1" applyBorder="1" applyAlignment="1">
      <alignment horizontal="center" vertical="center" wrapText="1"/>
    </xf>
    <xf numFmtId="0" fontId="9" fillId="0" borderId="273" xfId="0" applyFont="1" applyBorder="1" applyAlignment="1">
      <alignment horizontal="left" vertical="center" wrapText="1"/>
    </xf>
    <xf numFmtId="3" fontId="8" fillId="0" borderId="274" xfId="0" applyNumberFormat="1" applyFont="1" applyBorder="1" applyAlignment="1">
      <alignment horizontal="center" vertical="center" wrapText="1"/>
    </xf>
    <xf numFmtId="0" fontId="8" fillId="0" borderId="274" xfId="0" applyFont="1" applyBorder="1" applyAlignment="1">
      <alignment horizontal="center" vertical="center" wrapText="1"/>
    </xf>
    <xf numFmtId="0" fontId="9" fillId="0" borderId="215" xfId="0" applyFont="1" applyBorder="1" applyAlignment="1">
      <alignment horizontal="left" vertical="center" wrapText="1"/>
    </xf>
    <xf numFmtId="0" fontId="8" fillId="0" borderId="214" xfId="0" applyFont="1" applyBorder="1" applyAlignment="1">
      <alignment horizontal="center" vertical="center" wrapText="1"/>
    </xf>
    <xf numFmtId="3" fontId="8" fillId="0" borderId="214" xfId="0" applyNumberFormat="1" applyFont="1" applyBorder="1" applyAlignment="1">
      <alignment horizontal="center" vertical="center" wrapText="1"/>
    </xf>
    <xf numFmtId="3" fontId="12" fillId="3" borderId="274" xfId="0" applyNumberFormat="1" applyFont="1" applyFill="1" applyBorder="1" applyAlignment="1">
      <alignment horizontal="center" vertical="center" wrapText="1"/>
    </xf>
    <xf numFmtId="0" fontId="10" fillId="0" borderId="274" xfId="0" applyFont="1" applyBorder="1" applyAlignment="1">
      <alignment horizontal="center" vertical="center" wrapText="1"/>
    </xf>
    <xf numFmtId="3" fontId="10" fillId="0" borderId="274" xfId="0" applyNumberFormat="1" applyFont="1" applyBorder="1" applyAlignment="1">
      <alignment horizontal="center" vertical="center" wrapText="1"/>
    </xf>
    <xf numFmtId="3" fontId="12" fillId="3" borderId="214" xfId="0" applyNumberFormat="1" applyFont="1" applyFill="1" applyBorder="1" applyAlignment="1">
      <alignment horizontal="center" vertical="center" wrapText="1"/>
    </xf>
    <xf numFmtId="0" fontId="10" fillId="0" borderId="214" xfId="0" applyFont="1" applyBorder="1" applyAlignment="1">
      <alignment horizontal="center" vertical="center" wrapText="1"/>
    </xf>
    <xf numFmtId="3" fontId="10" fillId="0" borderId="214" xfId="0" applyNumberFormat="1" applyFont="1" applyBorder="1" applyAlignment="1">
      <alignment horizontal="center" vertical="center" wrapText="1"/>
    </xf>
    <xf numFmtId="0" fontId="9" fillId="0" borderId="272" xfId="0" applyFont="1" applyBorder="1" applyAlignment="1">
      <alignment horizontal="left" vertical="center" wrapText="1"/>
    </xf>
    <xf numFmtId="0" fontId="0" fillId="0" borderId="180" xfId="0" applyFill="1" applyBorder="1" applyAlignment="1">
      <alignment horizontal="center"/>
    </xf>
    <xf numFmtId="3" fontId="0" fillId="0" borderId="180" xfId="0" applyNumberFormat="1" applyFill="1" applyBorder="1" applyAlignment="1">
      <alignment horizontal="center"/>
    </xf>
    <xf numFmtId="3" fontId="7" fillId="3" borderId="180" xfId="0" applyNumberFormat="1" applyFont="1" applyFill="1" applyBorder="1" applyAlignment="1">
      <alignment horizontal="center" vertical="center"/>
    </xf>
    <xf numFmtId="0" fontId="9" fillId="3" borderId="275" xfId="0" applyFont="1" applyFill="1" applyBorder="1" applyAlignment="1">
      <alignment horizontal="left" vertical="center" wrapText="1"/>
    </xf>
    <xf numFmtId="0" fontId="8" fillId="0" borderId="275" xfId="0" applyFont="1" applyBorder="1" applyAlignment="1">
      <alignment horizontal="left" vertical="center" wrapText="1"/>
    </xf>
    <xf numFmtId="0" fontId="9" fillId="3" borderId="276" xfId="0" applyFont="1" applyFill="1" applyBorder="1" applyAlignment="1">
      <alignment horizontal="left" vertical="center" wrapText="1"/>
    </xf>
    <xf numFmtId="0" fontId="14" fillId="0" borderId="274" xfId="0" applyFont="1" applyFill="1" applyBorder="1" applyAlignment="1">
      <alignment vertical="top"/>
    </xf>
    <xf numFmtId="0" fontId="0" fillId="0" borderId="274" xfId="0" applyBorder="1" applyAlignment="1">
      <alignment vertical="top" wrapText="1"/>
    </xf>
    <xf numFmtId="0" fontId="18" fillId="0" borderId="0" xfId="3" applyAlignment="1">
      <alignment wrapText="1"/>
    </xf>
    <xf numFmtId="0" fontId="18" fillId="0" borderId="0" xfId="3" applyAlignment="1"/>
    <xf numFmtId="0" fontId="1" fillId="0" borderId="0" xfId="0" applyFont="1" applyAlignment="1">
      <alignment vertical="center"/>
    </xf>
    <xf numFmtId="0" fontId="1" fillId="0" borderId="0" xfId="0" applyFont="1" applyAlignment="1">
      <alignment vertical="center" wrapText="1"/>
    </xf>
    <xf numFmtId="0" fontId="18" fillId="0" borderId="0" xfId="3" applyFill="1" applyBorder="1"/>
    <xf numFmtId="0" fontId="1" fillId="0" borderId="46" xfId="0" applyFont="1" applyBorder="1" applyAlignment="1">
      <alignment vertical="center"/>
    </xf>
    <xf numFmtId="0" fontId="1" fillId="0" borderId="8" xfId="0" applyFont="1" applyBorder="1" applyAlignment="1">
      <alignment vertical="center"/>
    </xf>
    <xf numFmtId="0" fontId="1" fillId="0" borderId="62" xfId="0" applyFont="1" applyBorder="1" applyAlignment="1">
      <alignment vertical="center" wrapText="1"/>
    </xf>
    <xf numFmtId="0" fontId="1" fillId="0" borderId="46" xfId="0" applyFont="1" applyBorder="1" applyAlignment="1">
      <alignment vertical="center" wrapText="1"/>
    </xf>
    <xf numFmtId="0" fontId="1" fillId="0" borderId="265" xfId="0" applyFont="1" applyBorder="1" applyAlignment="1">
      <alignment vertical="center" wrapText="1"/>
    </xf>
    <xf numFmtId="0" fontId="29" fillId="6" borderId="265" xfId="0" applyFont="1" applyFill="1" applyBorder="1" applyAlignment="1">
      <alignment vertical="center" wrapText="1"/>
    </xf>
    <xf numFmtId="0" fontId="1" fillId="0" borderId="210" xfId="0" applyFont="1" applyBorder="1" applyAlignment="1">
      <alignment vertical="center"/>
    </xf>
    <xf numFmtId="0" fontId="1" fillId="0" borderId="260" xfId="0" applyFont="1" applyBorder="1" applyAlignment="1">
      <alignment vertical="center"/>
    </xf>
    <xf numFmtId="0" fontId="1" fillId="0" borderId="277" xfId="0" applyFont="1" applyBorder="1" applyAlignment="1">
      <alignment vertical="center" wrapText="1"/>
    </xf>
    <xf numFmtId="0" fontId="1" fillId="0" borderId="210" xfId="0" applyFont="1" applyBorder="1" applyAlignment="1">
      <alignment vertical="center" wrapText="1"/>
    </xf>
    <xf numFmtId="0" fontId="1" fillId="0" borderId="260" xfId="0" applyFont="1" applyBorder="1" applyAlignment="1">
      <alignment vertical="center" wrapText="1"/>
    </xf>
    <xf numFmtId="0" fontId="1" fillId="0" borderId="53" xfId="0" applyFont="1" applyBorder="1" applyAlignment="1">
      <alignment vertical="center"/>
    </xf>
    <xf numFmtId="0" fontId="1" fillId="0" borderId="93" xfId="0" applyFont="1" applyBorder="1" applyAlignment="1">
      <alignment vertical="center"/>
    </xf>
    <xf numFmtId="0" fontId="1" fillId="0" borderId="16" xfId="0" applyFont="1" applyBorder="1" applyAlignment="1">
      <alignment vertical="center" wrapText="1"/>
    </xf>
    <xf numFmtId="0" fontId="1" fillId="0" borderId="53" xfId="0" applyFont="1" applyBorder="1" applyAlignment="1">
      <alignment vertical="center" wrapText="1"/>
    </xf>
    <xf numFmtId="0" fontId="1" fillId="0" borderId="52" xfId="0" applyFont="1" applyBorder="1"/>
    <xf numFmtId="0" fontId="1" fillId="0" borderId="211" xfId="0" applyFont="1" applyBorder="1"/>
    <xf numFmtId="0" fontId="1" fillId="0" borderId="278" xfId="0" applyFont="1" applyBorder="1" applyAlignment="1">
      <alignment vertical="center"/>
    </xf>
    <xf numFmtId="0" fontId="1" fillId="0" borderId="278" xfId="0" applyFont="1" applyBorder="1"/>
    <xf numFmtId="0" fontId="1" fillId="0" borderId="209" xfId="0" applyFont="1" applyBorder="1" applyAlignment="1">
      <alignment horizontal="left" vertical="center" wrapText="1"/>
    </xf>
    <xf numFmtId="0" fontId="1" fillId="0" borderId="279" xfId="0" applyFont="1" applyBorder="1" applyAlignment="1">
      <alignment vertical="center" wrapText="1"/>
    </xf>
    <xf numFmtId="0" fontId="1" fillId="0" borderId="18" xfId="0" applyFont="1" applyBorder="1" applyAlignment="1">
      <alignment horizontal="left" vertical="center" wrapText="1"/>
    </xf>
    <xf numFmtId="0" fontId="1" fillId="0" borderId="211" xfId="0" applyFont="1" applyBorder="1" applyAlignment="1">
      <alignment vertical="center"/>
    </xf>
    <xf numFmtId="0" fontId="1" fillId="0" borderId="280" xfId="0" applyFont="1" applyBorder="1" applyAlignment="1">
      <alignment vertical="center" wrapText="1"/>
    </xf>
    <xf numFmtId="0" fontId="1" fillId="0" borderId="211" xfId="0" applyFont="1" applyBorder="1" applyAlignment="1">
      <alignment vertical="center" wrapText="1"/>
    </xf>
    <xf numFmtId="0" fontId="1" fillId="0" borderId="15" xfId="0" applyFont="1" applyBorder="1" applyAlignment="1">
      <alignment vertical="center"/>
    </xf>
    <xf numFmtId="0" fontId="1" fillId="0" borderId="210" xfId="0" applyFont="1" applyBorder="1"/>
    <xf numFmtId="0" fontId="1" fillId="0" borderId="52" xfId="0" applyFont="1" applyBorder="1" applyAlignment="1">
      <alignment vertical="center" wrapText="1"/>
    </xf>
    <xf numFmtId="0" fontId="1" fillId="0" borderId="260" xfId="0" applyFont="1" applyBorder="1"/>
    <xf numFmtId="0" fontId="1" fillId="0" borderId="270" xfId="0" applyFont="1" applyBorder="1" applyAlignment="1">
      <alignment vertical="center" wrapText="1"/>
    </xf>
    <xf numFmtId="0" fontId="1" fillId="0" borderId="93" xfId="0" applyFont="1" applyBorder="1" applyAlignment="1">
      <alignment vertical="center" wrapText="1"/>
    </xf>
    <xf numFmtId="0" fontId="1" fillId="0" borderId="155" xfId="0" applyFont="1" applyBorder="1" applyAlignment="1">
      <alignment vertical="center" wrapText="1"/>
    </xf>
    <xf numFmtId="0" fontId="1" fillId="0" borderId="252" xfId="0" applyFont="1" applyBorder="1" applyAlignment="1">
      <alignment vertical="center" wrapText="1"/>
    </xf>
    <xf numFmtId="0" fontId="1" fillId="0" borderId="155" xfId="0" applyFont="1" applyBorder="1" applyAlignment="1">
      <alignment vertical="center"/>
    </xf>
    <xf numFmtId="0" fontId="29" fillId="6" borderId="131" xfId="0" applyFont="1" applyFill="1" applyBorder="1" applyAlignment="1">
      <alignment vertical="center" wrapText="1"/>
    </xf>
    <xf numFmtId="0" fontId="1" fillId="0" borderId="192" xfId="0" applyFont="1" applyBorder="1" applyAlignment="1">
      <alignment vertical="center" wrapText="1"/>
    </xf>
    <xf numFmtId="0" fontId="1" fillId="0" borderId="192" xfId="0" applyFont="1" applyBorder="1" applyAlignment="1">
      <alignment vertical="center"/>
    </xf>
    <xf numFmtId="0" fontId="1" fillId="0" borderId="52" xfId="0" applyFont="1" applyBorder="1" applyAlignment="1">
      <alignment vertical="center"/>
    </xf>
    <xf numFmtId="0" fontId="1" fillId="0" borderId="283" xfId="0" applyFont="1" applyBorder="1" applyAlignment="1">
      <alignment vertical="center" wrapText="1"/>
    </xf>
    <xf numFmtId="0" fontId="1" fillId="0" borderId="283" xfId="0" applyFont="1" applyBorder="1" applyAlignment="1">
      <alignment vertical="center"/>
    </xf>
    <xf numFmtId="0" fontId="1" fillId="0" borderId="161" xfId="0" applyFont="1" applyBorder="1" applyAlignment="1">
      <alignment vertical="center" wrapText="1"/>
    </xf>
    <xf numFmtId="0" fontId="38" fillId="4" borderId="8" xfId="0" applyFont="1" applyFill="1" applyBorder="1" applyAlignment="1">
      <alignment vertical="center" wrapText="1"/>
    </xf>
    <xf numFmtId="0" fontId="38" fillId="4" borderId="6" xfId="0" applyFont="1" applyFill="1" applyBorder="1" applyAlignment="1">
      <alignment vertical="center"/>
    </xf>
    <xf numFmtId="0" fontId="38" fillId="4" borderId="8" xfId="0" applyFont="1" applyFill="1" applyBorder="1"/>
    <xf numFmtId="0" fontId="38" fillId="4" borderId="29" xfId="0" applyFont="1" applyFill="1" applyBorder="1" applyAlignment="1">
      <alignment vertical="center" wrapText="1"/>
    </xf>
    <xf numFmtId="0" fontId="1" fillId="0" borderId="285" xfId="0" applyFont="1" applyBorder="1" applyAlignment="1">
      <alignment vertical="center" wrapText="1"/>
    </xf>
    <xf numFmtId="0" fontId="1" fillId="0" borderId="285" xfId="0" applyFont="1" applyBorder="1" applyAlignment="1">
      <alignment vertical="center"/>
    </xf>
    <xf numFmtId="0" fontId="1" fillId="0" borderId="281" xfId="0" applyFont="1" applyBorder="1" applyAlignment="1">
      <alignment vertical="center" wrapText="1"/>
    </xf>
    <xf numFmtId="0" fontId="1" fillId="0" borderId="268" xfId="0" applyFont="1" applyBorder="1" applyAlignment="1">
      <alignment vertical="center" wrapText="1"/>
    </xf>
    <xf numFmtId="0" fontId="1" fillId="0" borderId="268" xfId="0" applyFont="1" applyBorder="1" applyAlignment="1">
      <alignment vertical="center"/>
    </xf>
    <xf numFmtId="0" fontId="1" fillId="0" borderId="98" xfId="0" applyFont="1" applyBorder="1" applyAlignment="1">
      <alignment vertical="center" wrapText="1"/>
    </xf>
    <xf numFmtId="0" fontId="38" fillId="4" borderId="265" xfId="0" applyFont="1" applyFill="1" applyBorder="1" applyAlignment="1">
      <alignment vertical="center" wrapText="1"/>
    </xf>
    <xf numFmtId="0" fontId="38" fillId="4" borderId="243" xfId="0" applyFont="1" applyFill="1" applyBorder="1" applyAlignment="1">
      <alignment vertical="center"/>
    </xf>
    <xf numFmtId="0" fontId="38" fillId="4" borderId="23" xfId="0" applyFont="1" applyFill="1" applyBorder="1" applyAlignment="1">
      <alignment vertical="center" wrapText="1"/>
    </xf>
    <xf numFmtId="0" fontId="1" fillId="0" borderId="92" xfId="0" applyFont="1" applyBorder="1"/>
    <xf numFmtId="0" fontId="1" fillId="0" borderId="270" xfId="0" applyFont="1" applyBorder="1"/>
    <xf numFmtId="0" fontId="1" fillId="0" borderId="209" xfId="0" applyFont="1" applyBorder="1" applyAlignment="1">
      <alignment vertical="center"/>
    </xf>
    <xf numFmtId="0" fontId="1" fillId="0" borderId="277" xfId="0" applyFont="1" applyBorder="1"/>
    <xf numFmtId="0" fontId="1" fillId="0" borderId="286" xfId="0" applyFont="1" applyBorder="1" applyAlignment="1">
      <alignment vertical="center" wrapText="1"/>
    </xf>
    <xf numFmtId="0" fontId="1" fillId="0" borderId="285" xfId="0" applyFont="1" applyBorder="1"/>
    <xf numFmtId="0" fontId="1" fillId="0" borderId="278" xfId="0" applyFont="1" applyBorder="1" applyAlignment="1">
      <alignment vertical="center" wrapText="1"/>
    </xf>
    <xf numFmtId="0" fontId="1" fillId="0" borderId="212" xfId="0" applyFont="1" applyBorder="1" applyAlignment="1">
      <alignment vertical="center" wrapText="1"/>
    </xf>
    <xf numFmtId="0" fontId="1" fillId="0" borderId="258" xfId="0" applyFont="1" applyBorder="1" applyAlignment="1">
      <alignment vertical="center" wrapText="1"/>
    </xf>
    <xf numFmtId="0" fontId="1" fillId="0" borderId="287" xfId="0" applyFont="1" applyBorder="1" applyAlignment="1">
      <alignment vertical="center" wrapText="1"/>
    </xf>
    <xf numFmtId="0" fontId="1" fillId="0" borderId="258" xfId="0" applyFont="1" applyBorder="1" applyAlignment="1">
      <alignment vertical="center"/>
    </xf>
    <xf numFmtId="0" fontId="1" fillId="0" borderId="209" xfId="0" applyFont="1" applyBorder="1" applyAlignment="1">
      <alignment vertical="center" wrapText="1"/>
    </xf>
    <xf numFmtId="0" fontId="1" fillId="4" borderId="265" xfId="0" applyFont="1" applyFill="1" applyBorder="1" applyAlignment="1">
      <alignment vertical="center"/>
    </xf>
    <xf numFmtId="0" fontId="1" fillId="0" borderId="247" xfId="0" applyFont="1" applyBorder="1" applyAlignment="1">
      <alignment vertical="center" wrapText="1"/>
    </xf>
    <xf numFmtId="0" fontId="1" fillId="0" borderId="247" xfId="0" applyFont="1" applyBorder="1"/>
    <xf numFmtId="0" fontId="1" fillId="0" borderId="260" xfId="0" applyFont="1" applyBorder="1" applyAlignment="1">
      <alignment wrapText="1"/>
    </xf>
    <xf numFmtId="0" fontId="1" fillId="0" borderId="247" xfId="0" applyFont="1" applyBorder="1" applyAlignment="1">
      <alignment vertical="center"/>
    </xf>
    <xf numFmtId="0" fontId="1" fillId="0" borderId="288" xfId="0" applyFont="1" applyBorder="1" applyAlignment="1">
      <alignment wrapText="1"/>
    </xf>
    <xf numFmtId="0" fontId="1" fillId="0" borderId="260" xfId="0" applyFont="1" applyBorder="1" applyAlignment="1">
      <alignment horizontal="left" vertical="center" wrapText="1"/>
    </xf>
    <xf numFmtId="0" fontId="1" fillId="0" borderId="277" xfId="0" applyFont="1" applyBorder="1" applyAlignment="1">
      <alignment horizontal="left" vertical="center"/>
    </xf>
    <xf numFmtId="0" fontId="1" fillId="0" borderId="210" xfId="0" applyFont="1" applyBorder="1" applyAlignment="1">
      <alignment horizontal="left" vertical="center" wrapText="1"/>
    </xf>
    <xf numFmtId="0" fontId="1" fillId="0" borderId="210" xfId="0" applyFont="1" applyBorder="1" applyAlignment="1">
      <alignment horizontal="left" vertical="center"/>
    </xf>
    <xf numFmtId="0" fontId="1" fillId="0" borderId="277" xfId="0" applyFont="1" applyBorder="1" applyAlignment="1">
      <alignment vertical="center"/>
    </xf>
    <xf numFmtId="0" fontId="1" fillId="0" borderId="16" xfId="0" applyFont="1" applyBorder="1" applyAlignment="1">
      <alignment horizontal="left" vertical="center"/>
    </xf>
    <xf numFmtId="0" fontId="1" fillId="0" borderId="270" xfId="0" applyFont="1" applyBorder="1" applyAlignment="1">
      <alignment vertical="center"/>
    </xf>
    <xf numFmtId="0" fontId="1" fillId="0" borderId="155" xfId="0" applyFont="1" applyBorder="1"/>
    <xf numFmtId="0" fontId="1" fillId="0" borderId="18" xfId="0" applyFont="1" applyBorder="1" applyAlignment="1">
      <alignment vertical="center" wrapText="1"/>
    </xf>
    <xf numFmtId="0" fontId="14" fillId="0" borderId="16" xfId="0" applyFont="1" applyBorder="1" applyAlignment="1">
      <alignment vertical="center" wrapText="1"/>
    </xf>
    <xf numFmtId="0" fontId="14" fillId="0" borderId="26" xfId="0" applyFont="1" applyBorder="1" applyAlignment="1">
      <alignment vertical="center" wrapText="1"/>
    </xf>
    <xf numFmtId="0" fontId="14" fillId="0" borderId="36" xfId="0" applyFont="1" applyBorder="1" applyAlignment="1">
      <alignment vertical="center" wrapText="1"/>
    </xf>
    <xf numFmtId="0" fontId="14" fillId="0" borderId="8" xfId="0" applyFont="1" applyBorder="1" applyAlignment="1">
      <alignment vertical="center" wrapText="1"/>
    </xf>
    <xf numFmtId="3" fontId="1" fillId="5" borderId="0" xfId="0" applyNumberFormat="1" applyFont="1" applyFill="1" applyBorder="1"/>
    <xf numFmtId="0" fontId="57" fillId="0" borderId="0" xfId="0" applyFont="1"/>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2" borderId="225" xfId="0" applyFont="1" applyFill="1" applyBorder="1" applyAlignment="1">
      <alignment horizontal="left" vertical="center" wrapText="1"/>
    </xf>
    <xf numFmtId="0" fontId="9" fillId="2" borderId="84" xfId="0" applyFont="1" applyFill="1" applyBorder="1" applyAlignment="1">
      <alignment horizontal="left" vertical="center" wrapText="1"/>
    </xf>
    <xf numFmtId="169" fontId="42" fillId="0" borderId="0" xfId="6" applyNumberFormat="1" applyFont="1" applyFill="1"/>
    <xf numFmtId="0" fontId="1" fillId="0" borderId="71" xfId="0" applyFont="1" applyBorder="1"/>
    <xf numFmtId="0" fontId="8" fillId="0" borderId="0" xfId="0" applyFont="1" applyFill="1"/>
    <xf numFmtId="0" fontId="48" fillId="0" borderId="0" xfId="0" applyFont="1"/>
    <xf numFmtId="0" fontId="48" fillId="0" borderId="0" xfId="0" applyFont="1" applyFill="1"/>
    <xf numFmtId="0" fontId="30" fillId="0" borderId="3" xfId="0" applyFont="1" applyBorder="1" applyAlignment="1">
      <alignment horizontal="justify" vertical="center" wrapText="1"/>
    </xf>
    <xf numFmtId="0" fontId="31" fillId="0" borderId="3" xfId="0" applyFont="1" applyBorder="1" applyAlignment="1">
      <alignment horizontal="left" vertical="center" wrapText="1"/>
    </xf>
    <xf numFmtId="0" fontId="47" fillId="3" borderId="3" xfId="0" applyFont="1" applyFill="1" applyBorder="1" applyAlignment="1">
      <alignment horizontal="left" vertical="center" wrapText="1"/>
    </xf>
    <xf numFmtId="0" fontId="30" fillId="0" borderId="3" xfId="0" applyFont="1" applyBorder="1" applyAlignment="1">
      <alignment horizontal="center" vertical="center" wrapText="1"/>
    </xf>
    <xf numFmtId="0" fontId="31" fillId="0" borderId="3" xfId="0" applyFont="1" applyBorder="1" applyAlignment="1">
      <alignment horizontal="center" vertical="center" wrapText="1"/>
    </xf>
    <xf numFmtId="0" fontId="14" fillId="0" borderId="161"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0" fillId="0" borderId="0" xfId="0" applyFill="1" applyAlignment="1">
      <alignment horizontal="left"/>
    </xf>
    <xf numFmtId="169" fontId="59" fillId="0" borderId="0" xfId="6" applyNumberFormat="1" applyFont="1" applyFill="1"/>
    <xf numFmtId="0" fontId="1" fillId="0" borderId="206" xfId="0" applyFont="1" applyFill="1" applyBorder="1" applyAlignment="1">
      <alignment wrapText="1"/>
    </xf>
    <xf numFmtId="0" fontId="1" fillId="0" borderId="106" xfId="0" applyFont="1" applyFill="1" applyBorder="1" applyAlignment="1">
      <alignment wrapText="1"/>
    </xf>
    <xf numFmtId="0" fontId="1" fillId="0" borderId="260" xfId="0" applyFont="1" applyFill="1" applyBorder="1" applyAlignment="1">
      <alignment wrapText="1"/>
    </xf>
    <xf numFmtId="0" fontId="29" fillId="6" borderId="265" xfId="0" applyFont="1" applyFill="1" applyBorder="1" applyAlignment="1">
      <alignment horizontal="center" vertical="center" wrapText="1"/>
    </xf>
    <xf numFmtId="0" fontId="9" fillId="3" borderId="131" xfId="2" applyFont="1" applyFill="1" applyBorder="1" applyAlignment="1">
      <alignment horizontal="left" vertical="center" wrapText="1"/>
    </xf>
    <xf numFmtId="0" fontId="9" fillId="3" borderId="132" xfId="2" applyFont="1" applyFill="1" applyBorder="1" applyAlignment="1">
      <alignment horizontal="left" vertical="center" wrapText="1"/>
    </xf>
    <xf numFmtId="0" fontId="9" fillId="2" borderId="131" xfId="0" applyFont="1" applyFill="1" applyBorder="1" applyAlignment="1">
      <alignment horizontal="left" vertical="center" wrapText="1"/>
    </xf>
    <xf numFmtId="0" fontId="9" fillId="2" borderId="225" xfId="0" applyFont="1" applyFill="1" applyBorder="1" applyAlignment="1">
      <alignment horizontal="left" vertical="center" wrapText="1"/>
    </xf>
    <xf numFmtId="0" fontId="9" fillId="2" borderId="84" xfId="0" applyFont="1" applyFill="1" applyBorder="1" applyAlignment="1">
      <alignment horizontal="left" vertical="center" wrapText="1"/>
    </xf>
    <xf numFmtId="0" fontId="14" fillId="0" borderId="15" xfId="0" applyFont="1" applyBorder="1" applyAlignment="1">
      <alignment horizontal="center"/>
    </xf>
    <xf numFmtId="0" fontId="14" fillId="0" borderId="0" xfId="0" applyFont="1" applyBorder="1" applyAlignment="1">
      <alignment horizontal="center"/>
    </xf>
    <xf numFmtId="0" fontId="14" fillId="0" borderId="18" xfId="0" applyFont="1" applyBorder="1" applyAlignment="1">
      <alignment horizontal="center"/>
    </xf>
    <xf numFmtId="0" fontId="9" fillId="0" borderId="29"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32" xfId="0" applyFont="1" applyBorder="1" applyAlignment="1">
      <alignment horizontal="center" vertical="center" wrapText="1"/>
    </xf>
    <xf numFmtId="0" fontId="9" fillId="2" borderId="42" xfId="0" applyFont="1" applyFill="1" applyBorder="1" applyAlignment="1">
      <alignment horizontal="left" vertical="center" wrapText="1"/>
    </xf>
    <xf numFmtId="0" fontId="9" fillId="2" borderId="250" xfId="0" applyFont="1" applyFill="1" applyBorder="1" applyAlignment="1">
      <alignment horizontal="left" vertical="center" wrapText="1"/>
    </xf>
    <xf numFmtId="0" fontId="9" fillId="2" borderId="45" xfId="0" applyFont="1" applyFill="1" applyBorder="1" applyAlignment="1">
      <alignment horizontal="left" vertical="center" wrapText="1"/>
    </xf>
    <xf numFmtId="0" fontId="9" fillId="2" borderId="132" xfId="0" applyFont="1" applyFill="1" applyBorder="1" applyAlignment="1">
      <alignment horizontal="left" vertical="center" wrapText="1"/>
    </xf>
    <xf numFmtId="0" fontId="9" fillId="2" borderId="147" xfId="0" applyFont="1" applyFill="1" applyBorder="1" applyAlignment="1">
      <alignment horizontal="left" vertical="center" wrapText="1"/>
    </xf>
    <xf numFmtId="0" fontId="9" fillId="2" borderId="165" xfId="0" applyFont="1" applyFill="1" applyBorder="1" applyAlignment="1">
      <alignment horizontal="left" vertical="center" wrapText="1"/>
    </xf>
    <xf numFmtId="0" fontId="9" fillId="2" borderId="25"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2" borderId="32" xfId="0" applyFont="1" applyFill="1" applyBorder="1" applyAlignment="1">
      <alignment horizontal="left" vertical="center" wrapText="1"/>
    </xf>
    <xf numFmtId="0" fontId="14" fillId="0" borderId="15"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8" xfId="0" applyFont="1" applyBorder="1" applyAlignment="1">
      <alignment horizontal="center" vertical="center" wrapText="1"/>
    </xf>
    <xf numFmtId="0" fontId="16" fillId="0" borderId="15" xfId="0" applyFont="1" applyBorder="1" applyAlignment="1">
      <alignment horizontal="center" vertical="center"/>
    </xf>
    <xf numFmtId="0" fontId="16" fillId="0" borderId="0" xfId="0" applyFont="1" applyBorder="1" applyAlignment="1">
      <alignment horizontal="center" vertical="center"/>
    </xf>
    <xf numFmtId="0" fontId="16" fillId="0" borderId="18" xfId="0" applyFont="1" applyBorder="1" applyAlignment="1">
      <alignment horizontal="center" vertical="center"/>
    </xf>
    <xf numFmtId="0" fontId="15" fillId="0" borderId="29" xfId="0" applyFont="1" applyBorder="1" applyAlignment="1">
      <alignment horizontal="center" vertical="center"/>
    </xf>
    <xf numFmtId="0" fontId="15" fillId="0" borderId="28" xfId="0" applyFont="1" applyBorder="1" applyAlignment="1">
      <alignment horizontal="center" vertical="center"/>
    </xf>
    <xf numFmtId="0" fontId="12" fillId="0" borderId="3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27"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8" xfId="0" applyFont="1" applyBorder="1" applyAlignment="1">
      <alignment horizontal="center" vertical="center" wrapText="1"/>
    </xf>
    <xf numFmtId="0" fontId="14" fillId="0" borderId="15" xfId="0" applyFont="1" applyFill="1" applyBorder="1" applyAlignment="1">
      <alignment horizontal="center"/>
    </xf>
    <xf numFmtId="0" fontId="14" fillId="0" borderId="0" xfId="0" applyFont="1" applyFill="1" applyBorder="1" applyAlignment="1">
      <alignment horizontal="center"/>
    </xf>
    <xf numFmtId="0" fontId="14" fillId="0" borderId="18" xfId="0" applyFont="1" applyFill="1" applyBorder="1" applyAlignment="1">
      <alignment horizontal="center"/>
    </xf>
    <xf numFmtId="164" fontId="8" fillId="3" borderId="165" xfId="0" applyNumberFormat="1" applyFont="1" applyFill="1" applyBorder="1" applyAlignment="1">
      <alignment horizontal="center" vertical="center" wrapText="1"/>
    </xf>
    <xf numFmtId="0" fontId="12" fillId="0" borderId="31" xfId="0" applyFont="1" applyBorder="1" applyAlignment="1">
      <alignment horizontal="center" vertical="center" wrapText="1"/>
    </xf>
    <xf numFmtId="0" fontId="12" fillId="0" borderId="30" xfId="0" applyFont="1" applyBorder="1" applyAlignment="1">
      <alignment horizontal="center" vertical="center" wrapText="1"/>
    </xf>
    <xf numFmtId="0" fontId="15" fillId="0" borderId="31" xfId="0" applyFont="1" applyBorder="1" applyAlignment="1">
      <alignment horizontal="center" vertical="center"/>
    </xf>
    <xf numFmtId="0" fontId="15" fillId="0" borderId="32" xfId="0" applyFont="1" applyBorder="1" applyAlignment="1">
      <alignment horizontal="center" vertical="center"/>
    </xf>
    <xf numFmtId="0" fontId="15" fillId="0" borderId="25" xfId="0" applyFont="1" applyBorder="1" applyAlignment="1">
      <alignment horizontal="center" vertical="center"/>
    </xf>
    <xf numFmtId="0" fontId="15" fillId="0" borderId="30" xfId="0" applyFont="1" applyBorder="1" applyAlignment="1">
      <alignment horizontal="center" vertical="center"/>
    </xf>
    <xf numFmtId="0" fontId="8" fillId="2" borderId="9" xfId="0" applyFont="1" applyFill="1" applyBorder="1" applyAlignment="1">
      <alignment horizontal="justify" vertical="center" wrapText="1"/>
    </xf>
    <xf numFmtId="0" fontId="8" fillId="2" borderId="32" xfId="0" applyFont="1" applyFill="1" applyBorder="1" applyAlignment="1">
      <alignment horizontal="justify" vertical="center" wrapText="1"/>
    </xf>
    <xf numFmtId="0" fontId="8" fillId="3" borderId="25" xfId="0" applyFont="1" applyFill="1" applyBorder="1" applyAlignment="1">
      <alignment horizontal="justify" vertical="center" wrapText="1"/>
    </xf>
    <xf numFmtId="0" fontId="8" fillId="3" borderId="9" xfId="0" applyFont="1" applyFill="1" applyBorder="1" applyAlignment="1">
      <alignment horizontal="justify" vertical="center" wrapText="1"/>
    </xf>
    <xf numFmtId="0" fontId="8" fillId="3" borderId="32" xfId="0" applyFont="1" applyFill="1" applyBorder="1" applyAlignment="1">
      <alignment horizontal="justify" vertical="center" wrapText="1"/>
    </xf>
    <xf numFmtId="0" fontId="8" fillId="3" borderId="131" xfId="0" applyFont="1" applyFill="1" applyBorder="1" applyAlignment="1">
      <alignment horizontal="justify" vertical="center" wrapText="1"/>
    </xf>
    <xf numFmtId="0" fontId="8" fillId="3" borderId="237" xfId="0" applyFont="1" applyFill="1" applyBorder="1" applyAlignment="1">
      <alignment horizontal="justify" vertical="center" wrapText="1"/>
    </xf>
    <xf numFmtId="0" fontId="8" fillId="3" borderId="84" xfId="0" applyFont="1" applyFill="1" applyBorder="1" applyAlignment="1">
      <alignment horizontal="justify" vertical="center" wrapText="1"/>
    </xf>
    <xf numFmtId="0" fontId="14" fillId="0" borderId="29"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27" xfId="0" applyFont="1" applyBorder="1" applyAlignment="1">
      <alignment horizontal="center" vertical="center" wrapText="1"/>
    </xf>
    <xf numFmtId="0" fontId="9" fillId="0" borderId="23" xfId="0" applyFont="1" applyBorder="1" applyAlignment="1">
      <alignment horizontal="center" vertical="center"/>
    </xf>
    <xf numFmtId="0" fontId="9" fillId="0" borderId="9" xfId="0" applyFont="1" applyBorder="1" applyAlignment="1">
      <alignment horizontal="center" vertical="center"/>
    </xf>
    <xf numFmtId="0" fontId="9" fillId="0" borderId="32" xfId="0" applyFont="1" applyBorder="1" applyAlignment="1">
      <alignment horizontal="center" vertical="center"/>
    </xf>
    <xf numFmtId="0" fontId="9" fillId="0" borderId="23"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8" fillId="3" borderId="265" xfId="0" applyFont="1" applyFill="1" applyBorder="1" applyAlignment="1">
      <alignment horizontal="justify" vertical="center" wrapText="1"/>
    </xf>
    <xf numFmtId="0" fontId="8" fillId="2" borderId="25" xfId="0" applyFont="1" applyFill="1" applyBorder="1" applyAlignment="1">
      <alignment horizontal="justify" vertical="center" wrapText="1"/>
    </xf>
    <xf numFmtId="0" fontId="21" fillId="0" borderId="25" xfId="0" applyFont="1" applyBorder="1" applyAlignment="1">
      <alignment horizontal="center" vertical="center"/>
    </xf>
    <xf numFmtId="0" fontId="21" fillId="0" borderId="30" xfId="0" applyFont="1" applyBorder="1" applyAlignment="1">
      <alignment horizontal="center" vertical="center"/>
    </xf>
    <xf numFmtId="0" fontId="9" fillId="0" borderId="31" xfId="0" applyFont="1" applyBorder="1" applyAlignment="1">
      <alignment horizontal="center" vertical="center" wrapText="1"/>
    </xf>
    <xf numFmtId="0" fontId="9" fillId="0" borderId="9" xfId="0" applyFont="1" applyBorder="1" applyAlignment="1">
      <alignment horizontal="center" vertical="center" wrapText="1"/>
    </xf>
    <xf numFmtId="0" fontId="21" fillId="0" borderId="62" xfId="0" applyFont="1" applyBorder="1" applyAlignment="1">
      <alignment horizontal="center" vertical="center"/>
    </xf>
    <xf numFmtId="0" fontId="21" fillId="0" borderId="3" xfId="0" applyFont="1" applyBorder="1" applyAlignment="1">
      <alignment horizontal="center" vertical="center"/>
    </xf>
    <xf numFmtId="0" fontId="9" fillId="0" borderId="3" xfId="0" applyFont="1" applyBorder="1" applyAlignment="1">
      <alignment horizontal="center" vertical="center" wrapText="1"/>
    </xf>
    <xf numFmtId="0" fontId="21" fillId="0" borderId="43" xfId="0" applyFont="1" applyBorder="1" applyAlignment="1">
      <alignment horizontal="center" vertical="center"/>
    </xf>
    <xf numFmtId="0" fontId="21" fillId="0" borderId="23" xfId="0" applyFont="1" applyBorder="1" applyAlignment="1">
      <alignment horizontal="center" vertical="center"/>
    </xf>
    <xf numFmtId="0" fontId="9" fillId="0" borderId="31"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21" fillId="0" borderId="3" xfId="0" applyFont="1" applyFill="1" applyBorder="1" applyAlignment="1">
      <alignment horizontal="center" vertical="center"/>
    </xf>
    <xf numFmtId="0" fontId="9" fillId="0" borderId="25" xfId="0" applyFont="1" applyFill="1" applyBorder="1" applyAlignment="1">
      <alignment horizontal="center" vertical="center"/>
    </xf>
    <xf numFmtId="0" fontId="9" fillId="0" borderId="30" xfId="0" applyFont="1" applyFill="1" applyBorder="1" applyAlignment="1">
      <alignment horizontal="center" vertical="center"/>
    </xf>
    <xf numFmtId="0" fontId="9" fillId="3" borderId="29" xfId="0" applyFont="1" applyFill="1" applyBorder="1" applyAlignment="1">
      <alignment horizontal="left"/>
    </xf>
    <xf numFmtId="0" fontId="9" fillId="3" borderId="8" xfId="0" applyFont="1" applyFill="1" applyBorder="1" applyAlignment="1">
      <alignment horizontal="left"/>
    </xf>
    <xf numFmtId="0" fontId="8" fillId="3" borderId="165" xfId="0" applyFont="1" applyFill="1" applyBorder="1" applyAlignment="1">
      <alignment horizontal="justify" vertical="center" wrapText="1"/>
    </xf>
    <xf numFmtId="0" fontId="8" fillId="3" borderId="147" xfId="0" applyFont="1" applyFill="1" applyBorder="1" applyAlignment="1">
      <alignment horizontal="justify" vertical="center" wrapText="1"/>
    </xf>
    <xf numFmtId="3" fontId="1" fillId="3" borderId="242" xfId="0" applyNumberFormat="1" applyFont="1" applyFill="1" applyBorder="1" applyAlignment="1">
      <alignment horizontal="center"/>
    </xf>
    <xf numFmtId="0" fontId="29" fillId="3" borderId="242" xfId="0" applyFont="1" applyFill="1" applyBorder="1" applyAlignment="1">
      <alignment horizontal="center"/>
    </xf>
    <xf numFmtId="0" fontId="1" fillId="0" borderId="0" xfId="0" applyFont="1" applyAlignment="1">
      <alignment horizontal="center" wrapText="1"/>
    </xf>
    <xf numFmtId="0" fontId="56" fillId="0" borderId="0" xfId="0" applyFont="1" applyAlignment="1">
      <alignment horizontal="left" wrapText="1"/>
    </xf>
    <xf numFmtId="0" fontId="1" fillId="0" borderId="0" xfId="0" applyFont="1" applyAlignment="1">
      <alignment horizontal="left" wrapText="1"/>
    </xf>
    <xf numFmtId="0" fontId="10" fillId="0" borderId="0" xfId="0" applyFont="1" applyAlignment="1">
      <alignment horizontal="left" wrapText="1"/>
    </xf>
    <xf numFmtId="0" fontId="1" fillId="0" borderId="212" xfId="0" applyFont="1" applyBorder="1" applyAlignment="1">
      <alignment horizontal="left" vertical="center" wrapText="1"/>
    </xf>
    <xf numFmtId="0" fontId="1" fillId="0" borderId="135" xfId="0" applyFont="1" applyBorder="1" applyAlignment="1">
      <alignment horizontal="left" vertical="center" wrapText="1"/>
    </xf>
    <xf numFmtId="0" fontId="29" fillId="6" borderId="265" xfId="0" applyFont="1" applyFill="1" applyBorder="1" applyAlignment="1">
      <alignment horizontal="center" vertical="center" wrapText="1"/>
    </xf>
    <xf numFmtId="0" fontId="29" fillId="6" borderId="243" xfId="0" applyFont="1" applyFill="1" applyBorder="1" applyAlignment="1">
      <alignment horizontal="center" vertical="center" wrapText="1"/>
    </xf>
    <xf numFmtId="0" fontId="1" fillId="4" borderId="265" xfId="0" applyFont="1" applyFill="1" applyBorder="1" applyAlignment="1">
      <alignment horizontal="center" vertical="center"/>
    </xf>
    <xf numFmtId="0" fontId="29" fillId="3" borderId="9" xfId="0" applyFont="1" applyFill="1" applyBorder="1" applyAlignment="1">
      <alignment horizontal="left"/>
    </xf>
    <xf numFmtId="0" fontId="29" fillId="3" borderId="25" xfId="0" applyFont="1" applyFill="1" applyBorder="1" applyAlignment="1">
      <alignment horizontal="left" wrapText="1"/>
    </xf>
    <xf numFmtId="0" fontId="29" fillId="3" borderId="9" xfId="0" applyFont="1" applyFill="1" applyBorder="1" applyAlignment="1">
      <alignment horizontal="left" wrapText="1"/>
    </xf>
    <xf numFmtId="0" fontId="9" fillId="3" borderId="83" xfId="0" applyFont="1" applyFill="1" applyBorder="1" applyAlignment="1">
      <alignment horizontal="left" vertical="top" wrapText="1"/>
    </xf>
    <xf numFmtId="0" fontId="9" fillId="3" borderId="66" xfId="0" applyFont="1" applyFill="1" applyBorder="1" applyAlignment="1">
      <alignment horizontal="left" vertical="top" wrapText="1"/>
    </xf>
    <xf numFmtId="0" fontId="9" fillId="3" borderId="25" xfId="0" applyFont="1" applyFill="1" applyBorder="1" applyAlignment="1">
      <alignment horizontal="left" vertical="top" wrapText="1"/>
    </xf>
    <xf numFmtId="0" fontId="9" fillId="3" borderId="84" xfId="0" applyFont="1" applyFill="1" applyBorder="1" applyAlignment="1">
      <alignment horizontal="left" vertical="top" wrapText="1"/>
    </xf>
    <xf numFmtId="0" fontId="9" fillId="3" borderId="32" xfId="0" applyFont="1" applyFill="1" applyBorder="1" applyAlignment="1">
      <alignment horizontal="left" vertical="top" wrapText="1"/>
    </xf>
    <xf numFmtId="0" fontId="9" fillId="3" borderId="79" xfId="0" applyFont="1" applyFill="1" applyBorder="1" applyAlignment="1">
      <alignment horizontal="left" vertical="top" wrapText="1"/>
    </xf>
    <xf numFmtId="0" fontId="9" fillId="3" borderId="80" xfId="0" applyFont="1" applyFill="1" applyBorder="1" applyAlignment="1">
      <alignment horizontal="left" vertical="top" wrapText="1"/>
    </xf>
    <xf numFmtId="0" fontId="23" fillId="0" borderId="0" xfId="0" applyFont="1" applyBorder="1" applyAlignment="1">
      <alignment horizontal="justify" vertical="center"/>
    </xf>
    <xf numFmtId="0" fontId="8" fillId="0" borderId="0" xfId="0" applyFont="1" applyBorder="1" applyAlignment="1">
      <alignment horizontal="justify" vertical="center"/>
    </xf>
    <xf numFmtId="0" fontId="8" fillId="0" borderId="8" xfId="0" applyFont="1" applyBorder="1" applyAlignment="1">
      <alignment horizontal="justify" vertical="center"/>
    </xf>
    <xf numFmtId="0" fontId="31" fillId="0" borderId="208" xfId="0" applyFont="1" applyFill="1" applyBorder="1" applyAlignment="1">
      <alignment horizontal="left" vertical="center" wrapText="1"/>
    </xf>
    <xf numFmtId="0" fontId="14" fillId="0" borderId="234" xfId="0" applyFont="1" applyFill="1" applyBorder="1" applyAlignment="1">
      <alignment vertical="top"/>
    </xf>
    <xf numFmtId="0" fontId="0" fillId="0" borderId="234" xfId="0" applyBorder="1" applyAlignment="1">
      <alignment wrapText="1"/>
    </xf>
    <xf numFmtId="0" fontId="14" fillId="0" borderId="180" xfId="0" applyFont="1" applyFill="1" applyBorder="1" applyAlignment="1">
      <alignment vertical="top"/>
    </xf>
    <xf numFmtId="0" fontId="0" fillId="0" borderId="243" xfId="0" applyBorder="1" applyAlignment="1">
      <alignment wrapText="1"/>
    </xf>
    <xf numFmtId="0" fontId="0" fillId="0" borderId="257" xfId="0" applyBorder="1"/>
    <xf numFmtId="2" fontId="8" fillId="0" borderId="191" xfId="0" applyNumberFormat="1" applyFont="1" applyBorder="1" applyAlignment="1">
      <alignment horizontal="right" vertical="center" wrapText="1"/>
    </xf>
    <xf numFmtId="2" fontId="8" fillId="0" borderId="257" xfId="0" applyNumberFormat="1" applyFont="1" applyBorder="1" applyAlignment="1">
      <alignment horizontal="right" vertical="center" wrapText="1"/>
    </xf>
    <xf numFmtId="2" fontId="8" fillId="0" borderId="238" xfId="0" applyNumberFormat="1" applyFont="1" applyBorder="1" applyAlignment="1">
      <alignment horizontal="right" vertical="center" wrapText="1"/>
    </xf>
    <xf numFmtId="3" fontId="8" fillId="0" borderId="274" xfId="0" applyNumberFormat="1" applyFont="1" applyBorder="1" applyAlignment="1">
      <alignment horizontal="right" vertical="center" wrapText="1"/>
    </xf>
    <xf numFmtId="2" fontId="8" fillId="0" borderId="246" xfId="0" applyNumberFormat="1" applyFont="1" applyBorder="1" applyAlignment="1">
      <alignment horizontal="right" vertical="center" wrapText="1"/>
    </xf>
    <xf numFmtId="3" fontId="8" fillId="0" borderId="251" xfId="0" applyNumberFormat="1" applyFont="1" applyBorder="1" applyAlignment="1">
      <alignment horizontal="right" vertical="center" wrapText="1"/>
    </xf>
    <xf numFmtId="2" fontId="8" fillId="0" borderId="191" xfId="0" applyNumberFormat="1" applyFont="1" applyFill="1" applyBorder="1" applyAlignment="1">
      <alignment horizontal="right" vertical="center" wrapText="1"/>
    </xf>
    <xf numFmtId="2" fontId="8" fillId="0" borderId="257" xfId="0" applyNumberFormat="1" applyFont="1" applyFill="1" applyBorder="1" applyAlignment="1">
      <alignment horizontal="right" vertical="center" wrapText="1"/>
    </xf>
    <xf numFmtId="3" fontId="8" fillId="0" borderId="251" xfId="0" applyNumberFormat="1" applyFont="1" applyFill="1" applyBorder="1" applyAlignment="1">
      <alignment horizontal="right" vertical="center" wrapText="1"/>
    </xf>
    <xf numFmtId="3" fontId="8" fillId="0" borderId="214" xfId="0" applyNumberFormat="1" applyFont="1" applyFill="1" applyBorder="1" applyAlignment="1">
      <alignment horizontal="right" vertical="center" wrapText="1"/>
    </xf>
    <xf numFmtId="0" fontId="0" fillId="0" borderId="287" xfId="0" applyBorder="1"/>
    <xf numFmtId="0" fontId="0" fillId="0" borderId="18" xfId="0" applyBorder="1"/>
    <xf numFmtId="164" fontId="0" fillId="3" borderId="147" xfId="0" applyNumberFormat="1" applyFill="1" applyBorder="1"/>
    <xf numFmtId="0" fontId="0" fillId="0" borderId="27" xfId="0" applyBorder="1"/>
    <xf numFmtId="0" fontId="14" fillId="0" borderId="52" xfId="0" applyFont="1" applyBorder="1" applyAlignment="1">
      <alignment vertical="center" wrapText="1"/>
    </xf>
    <xf numFmtId="0" fontId="29" fillId="6" borderId="272" xfId="0" applyFont="1" applyFill="1" applyBorder="1" applyAlignment="1">
      <alignment horizontal="center" vertical="center" wrapText="1"/>
    </xf>
    <xf numFmtId="0" fontId="29" fillId="6" borderId="289" xfId="0" applyFont="1" applyFill="1" applyBorder="1" applyAlignment="1">
      <alignment horizontal="center" vertical="center" wrapText="1"/>
    </xf>
    <xf numFmtId="0" fontId="29" fillId="0" borderId="0" xfId="0" applyFont="1" applyAlignment="1">
      <alignment vertical="center" wrapText="1"/>
    </xf>
    <xf numFmtId="0" fontId="1" fillId="0" borderId="52" xfId="0" applyFont="1" applyBorder="1" applyAlignment="1">
      <alignment horizontal="left" vertical="center"/>
    </xf>
    <xf numFmtId="0" fontId="1" fillId="0" borderId="156" xfId="0" applyFont="1" applyBorder="1" applyAlignment="1">
      <alignment vertical="center" wrapText="1"/>
    </xf>
    <xf numFmtId="0" fontId="1" fillId="0" borderId="156" xfId="0" applyFont="1" applyBorder="1" applyAlignment="1">
      <alignment vertical="center"/>
    </xf>
    <xf numFmtId="0" fontId="1" fillId="0" borderId="192" xfId="0" applyFont="1" applyBorder="1"/>
    <xf numFmtId="0" fontId="1" fillId="0" borderId="290" xfId="0" applyFont="1" applyBorder="1"/>
    <xf numFmtId="0" fontId="1" fillId="0" borderId="205" xfId="0" applyFont="1" applyBorder="1" applyAlignment="1">
      <alignment vertical="center"/>
    </xf>
    <xf numFmtId="0" fontId="1" fillId="0" borderId="217" xfId="0" applyFont="1" applyBorder="1" applyAlignment="1">
      <alignment vertical="center"/>
    </xf>
    <xf numFmtId="0" fontId="1" fillId="0" borderId="282" xfId="0" applyFont="1" applyBorder="1" applyAlignment="1">
      <alignment vertical="center"/>
    </xf>
    <xf numFmtId="0" fontId="1" fillId="0" borderId="62" xfId="0" applyFont="1" applyBorder="1" applyAlignment="1">
      <alignment vertical="center"/>
    </xf>
    <xf numFmtId="0" fontId="1" fillId="0" borderId="36" xfId="0" applyFont="1" applyBorder="1" applyAlignment="1">
      <alignment vertical="center" wrapText="1"/>
    </xf>
    <xf numFmtId="0" fontId="1" fillId="0" borderId="7" xfId="0" applyFont="1" applyBorder="1" applyAlignment="1">
      <alignment vertical="center"/>
    </xf>
    <xf numFmtId="0" fontId="1" fillId="0" borderId="7" xfId="0" applyFont="1" applyBorder="1" applyAlignment="1">
      <alignment vertical="center" wrapText="1"/>
    </xf>
    <xf numFmtId="0" fontId="1" fillId="0" borderId="284" xfId="0" applyFont="1" applyBorder="1" applyAlignment="1">
      <alignment vertical="center"/>
    </xf>
    <xf numFmtId="0" fontId="1" fillId="0" borderId="98" xfId="0" applyFont="1" applyBorder="1" applyAlignment="1">
      <alignment vertical="center"/>
    </xf>
    <xf numFmtId="0" fontId="1" fillId="0" borderId="16" xfId="0" applyFont="1" applyBorder="1" applyAlignment="1">
      <alignment vertical="center"/>
    </xf>
    <xf numFmtId="0" fontId="1" fillId="0" borderId="92" xfId="0" applyFont="1" applyBorder="1" applyAlignment="1">
      <alignment horizontal="left" vertical="center" wrapText="1"/>
    </xf>
    <xf numFmtId="0" fontId="1" fillId="0" borderId="282" xfId="0" applyFont="1" applyBorder="1" applyAlignment="1">
      <alignment horizontal="left" vertical="center" wrapText="1"/>
    </xf>
    <xf numFmtId="0" fontId="1" fillId="0" borderId="281" xfId="0" applyFont="1" applyBorder="1" applyAlignment="1">
      <alignment vertical="center"/>
    </xf>
    <xf numFmtId="0" fontId="0" fillId="0" borderId="260" xfId="0" applyBorder="1" applyAlignment="1">
      <alignment vertical="center"/>
    </xf>
    <xf numFmtId="0" fontId="10" fillId="0" borderId="0" xfId="0" applyFont="1" applyAlignment="1">
      <alignment wrapText="1"/>
    </xf>
    <xf numFmtId="0" fontId="10" fillId="0" borderId="0" xfId="0" applyFont="1" applyAlignment="1">
      <alignment vertical="center" wrapText="1"/>
    </xf>
    <xf numFmtId="0" fontId="56" fillId="0" borderId="0" xfId="0" applyFont="1"/>
    <xf numFmtId="0" fontId="1" fillId="0" borderId="291" xfId="0" applyFont="1" applyFill="1" applyBorder="1" applyAlignment="1">
      <alignment horizontal="center"/>
    </xf>
  </cellXfs>
  <cellStyles count="7">
    <cellStyle name="Komma" xfId="6" builtinId="3"/>
    <cellStyle name="Link" xfId="3" builtinId="8"/>
    <cellStyle name="Standard" xfId="0" builtinId="0"/>
    <cellStyle name="Standard_Fälle Paneldatensatz 6" xfId="5" xr:uid="{FC7B4EB4-6128-4BEB-9797-F20C910FF1DD}"/>
    <cellStyle name="Standard_Gewichtung Betriebe 4" xfId="4" xr:uid="{00000000-0005-0000-0000-000002000000}"/>
    <cellStyle name="Überschrift 1" xfId="1" builtinId="16"/>
    <cellStyle name="Überschrift 3" xfId="2" builtin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file:///C:\Users\Hohn\AppData\Local\Microsoft\user\Hohn\Qualipanel\BIBB-QP11-23_Charakteristika.xlsx"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metadaten.bibb.de/"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B29"/>
  <sheetViews>
    <sheetView tabSelected="1" topLeftCell="A4" zoomScaleNormal="100" workbookViewId="0"/>
  </sheetViews>
  <sheetFormatPr baseColWidth="10" defaultColWidth="11.42578125" defaultRowHeight="18" x14ac:dyDescent="0.25"/>
  <cols>
    <col min="1" max="1" width="68.42578125" style="42" customWidth="1"/>
    <col min="2" max="2" width="12.7109375" style="42" bestFit="1" customWidth="1"/>
    <col min="3" max="16384" width="11.42578125" style="42"/>
  </cols>
  <sheetData>
    <row r="4" spans="1:2" ht="30" x14ac:dyDescent="0.4">
      <c r="A4" s="191" t="s">
        <v>248</v>
      </c>
    </row>
    <row r="5" spans="1:2" ht="30" x14ac:dyDescent="0.4">
      <c r="A5" s="191" t="s">
        <v>247</v>
      </c>
    </row>
    <row r="6" spans="1:2" x14ac:dyDescent="0.25">
      <c r="A6" s="192"/>
    </row>
    <row r="7" spans="1:2" x14ac:dyDescent="0.25">
      <c r="A7" s="193" t="s">
        <v>618</v>
      </c>
    </row>
    <row r="10" spans="1:2" ht="26.25" x14ac:dyDescent="0.4">
      <c r="A10" s="44" t="s">
        <v>64</v>
      </c>
    </row>
    <row r="11" spans="1:2" x14ac:dyDescent="0.25">
      <c r="A11" s="864" t="s">
        <v>74</v>
      </c>
      <c r="B11" s="42">
        <v>1</v>
      </c>
    </row>
    <row r="12" spans="1:2" x14ac:dyDescent="0.25">
      <c r="A12" s="864" t="s">
        <v>637</v>
      </c>
      <c r="B12" s="42">
        <v>2</v>
      </c>
    </row>
    <row r="13" spans="1:2" x14ac:dyDescent="0.25">
      <c r="A13" s="5" t="s">
        <v>192</v>
      </c>
      <c r="B13" s="42">
        <v>3</v>
      </c>
    </row>
    <row r="14" spans="1:2" x14ac:dyDescent="0.25">
      <c r="A14" s="5" t="s">
        <v>128</v>
      </c>
      <c r="B14" s="42">
        <v>4</v>
      </c>
    </row>
    <row r="15" spans="1:2" x14ac:dyDescent="0.25">
      <c r="A15" s="5" t="s">
        <v>193</v>
      </c>
      <c r="B15" s="42">
        <v>5</v>
      </c>
    </row>
    <row r="16" spans="1:2" x14ac:dyDescent="0.25">
      <c r="A16" s="5" t="s">
        <v>194</v>
      </c>
      <c r="B16" s="42">
        <v>6</v>
      </c>
    </row>
    <row r="17" spans="1:2" x14ac:dyDescent="0.25">
      <c r="A17" s="5" t="s">
        <v>127</v>
      </c>
      <c r="B17" s="42">
        <v>7</v>
      </c>
    </row>
    <row r="18" spans="1:2" x14ac:dyDescent="0.25">
      <c r="A18" s="5" t="s">
        <v>639</v>
      </c>
      <c r="B18" s="42">
        <v>8</v>
      </c>
    </row>
    <row r="19" spans="1:2" ht="30" x14ac:dyDescent="0.25">
      <c r="A19" s="864" t="s">
        <v>191</v>
      </c>
      <c r="B19" s="42">
        <v>9</v>
      </c>
    </row>
    <row r="20" spans="1:2" x14ac:dyDescent="0.25">
      <c r="A20" s="50"/>
    </row>
    <row r="21" spans="1:2" ht="26.25" x14ac:dyDescent="0.4">
      <c r="A21" s="84" t="s">
        <v>136</v>
      </c>
    </row>
    <row r="22" spans="1:2" x14ac:dyDescent="0.25">
      <c r="A22" s="5" t="s">
        <v>81</v>
      </c>
      <c r="B22" s="42">
        <v>10</v>
      </c>
    </row>
    <row r="23" spans="1:2" x14ac:dyDescent="0.25">
      <c r="A23" s="5" t="s">
        <v>174</v>
      </c>
      <c r="B23" s="42">
        <v>11</v>
      </c>
    </row>
    <row r="24" spans="1:2" x14ac:dyDescent="0.25">
      <c r="A24" s="5" t="s">
        <v>272</v>
      </c>
      <c r="B24" s="92">
        <v>12</v>
      </c>
    </row>
    <row r="25" spans="1:2" x14ac:dyDescent="0.25">
      <c r="A25" s="5" t="s">
        <v>308</v>
      </c>
      <c r="B25" s="42">
        <v>13</v>
      </c>
    </row>
    <row r="26" spans="1:2" x14ac:dyDescent="0.25">
      <c r="A26" s="5" t="s">
        <v>187</v>
      </c>
      <c r="B26" s="42">
        <v>14</v>
      </c>
    </row>
    <row r="27" spans="1:2" x14ac:dyDescent="0.25">
      <c r="A27" s="5" t="s">
        <v>445</v>
      </c>
      <c r="B27" s="42">
        <v>15</v>
      </c>
    </row>
    <row r="28" spans="1:2" x14ac:dyDescent="0.25">
      <c r="A28" s="865" t="s">
        <v>638</v>
      </c>
      <c r="B28" s="42">
        <v>16</v>
      </c>
    </row>
    <row r="29" spans="1:2" x14ac:dyDescent="0.25">
      <c r="A29" s="173"/>
    </row>
  </sheetData>
  <hyperlinks>
    <hyperlink ref="A13" location="'Stichproben 3'!A1" display="Schritte der Stichprobenziehung der Erhebungswellen" xr:uid="{00000000-0004-0000-0000-000000000000}"/>
    <hyperlink ref="A14" location="'Rücklauf 4'!A1" display="Rücklauf der Erhebungswellen" xr:uid="{00000000-0004-0000-0000-000001000000}"/>
    <hyperlink ref="A15" location="'Gewichtung Betriebe 5'!A1" display="Übersicht der Querschnittsgewichtung: Betriebsebene" xr:uid="{00000000-0004-0000-0000-000002000000}"/>
    <hyperlink ref="A16" location="'Gewichtung Beschäftigte 6'!A1" display="Übersicht der Querschnittsgewichtung: Beschäftigtenebene" xr:uid="{00000000-0004-0000-0000-000003000000}"/>
    <hyperlink ref="A17" location="'Fälle Paneldatensatz 7'!A1" display="Querschnittsfälle und Panelfälle" xr:uid="{00000000-0004-0000-0000-000004000000}"/>
    <hyperlink ref="A22" location="'Branche 10'!A1" display="Zuordnung Branchenschlüssel zu Schichtungscodes" xr:uid="{00000000-0004-0000-0000-000006000000}"/>
    <hyperlink ref="A11" location="'Themenschwerpunkte 1'!A1" display="Forschungsschwerpunkte und bildungspolitische Schwerpunkte" xr:uid="{00000000-0004-0000-0000-000007000000}"/>
    <hyperlink ref="A19" location="'Orgavariablen 9'!A1" display="Variablenbeschreibung (Organisationsvariablen und Variablen der Schichtungsmatrix)" xr:uid="{00000000-0004-0000-0000-000008000000}"/>
    <hyperlink ref="A23" location="'Generierung 11'!A1" display="Generierte Variablen" xr:uid="{00000000-0004-0000-0000-000009000000}"/>
    <hyperlink ref="A24" location="'Kürzel 12'!A1" display="Wiederkehrende Kürzel" xr:uid="{00000000-0004-0000-0000-00000A000000}"/>
    <hyperlink ref="A26" location="'Fehlende Werte 13'!A1" display="Deklaration fehlender Werte" xr:uid="{00000000-0004-0000-0000-00000B000000}"/>
    <hyperlink ref="A25" location="'Strukturvariablen 13'!A1" display="Konstante Betriebsmerkmale" xr:uid="{00000000-0004-0000-0000-00000C000000}"/>
    <hyperlink ref="A27" location="'Filterführung 15'!A1" display="Anpassung Filterführung" xr:uid="{00000000-0004-0000-0000-00000D000000}"/>
    <hyperlink ref="A12" location="' Neuerungen 2'!A1" display="Neuerungen " xr:uid="{9AA934E6-ECE0-4832-A0AC-6A807A0ED0E9}"/>
    <hyperlink ref="A28" location="'Hinweis einzelne Variablen 16'!A1" display="Hinweise" xr:uid="{24AB5DF4-C96A-41FE-99C2-2CCA445838C3}"/>
    <hyperlink ref="A18" r:id="rId1" location="'Tabelle1 (2)'!A1" xr:uid="{8642F19B-1068-45F9-8E40-14FEE9F448D9}"/>
  </hyperlinks>
  <pageMargins left="0.7" right="0.7" top="0.78740157499999996" bottom="0.78740157499999996" header="0.3" footer="0.3"/>
  <pageSetup paperSize="9" orientation="portrait" r:id="rId2"/>
  <headerFooter>
    <oddHeader>&amp;R&amp;G</oddHead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6"/>
  <sheetViews>
    <sheetView topLeftCell="F1" zoomScaleNormal="100" workbookViewId="0">
      <selection activeCell="L21" sqref="L21"/>
    </sheetView>
  </sheetViews>
  <sheetFormatPr baseColWidth="10" defaultColWidth="11.42578125" defaultRowHeight="12.75" x14ac:dyDescent="0.2"/>
  <cols>
    <col min="1" max="1" width="24.42578125" style="21" customWidth="1"/>
    <col min="2" max="2" width="24.140625" style="21" customWidth="1"/>
    <col min="3" max="3" width="24.5703125" style="21" customWidth="1"/>
    <col min="4" max="4" width="23.28515625" style="21" customWidth="1"/>
    <col min="5" max="5" width="24.85546875" style="21" customWidth="1"/>
    <col min="6" max="6" width="24.42578125" style="21" bestFit="1" customWidth="1"/>
    <col min="7" max="7" width="20.7109375" style="21" customWidth="1"/>
    <col min="8" max="8" width="21.85546875" style="21" customWidth="1"/>
    <col min="9" max="10" width="27.28515625" style="21" customWidth="1"/>
    <col min="11" max="11" width="27" style="21" customWidth="1"/>
    <col min="12" max="12" width="28.28515625" style="21" bestFit="1" customWidth="1"/>
    <col min="13" max="13" width="19.5703125" style="21" customWidth="1"/>
    <col min="14" max="14" width="15.28515625" style="21" bestFit="1" customWidth="1"/>
    <col min="15" max="16384" width="11.42578125" style="21"/>
  </cols>
  <sheetData>
    <row r="1" spans="1:14" s="40" customFormat="1" ht="27" customHeight="1" x14ac:dyDescent="0.2">
      <c r="A1" s="54" t="s">
        <v>74</v>
      </c>
      <c r="B1" s="55"/>
      <c r="C1" s="55"/>
      <c r="D1" s="54"/>
      <c r="E1" s="54"/>
      <c r="F1" s="54"/>
      <c r="G1" s="54" t="s">
        <v>619</v>
      </c>
      <c r="H1" s="52"/>
      <c r="I1" s="52"/>
      <c r="J1" s="52"/>
      <c r="K1" s="52"/>
      <c r="L1" s="52"/>
      <c r="M1" s="52"/>
      <c r="N1" s="52"/>
    </row>
    <row r="2" spans="1:14" x14ac:dyDescent="0.2">
      <c r="N2" s="962"/>
    </row>
    <row r="3" spans="1:14" ht="18.75" thickBot="1" x14ac:dyDescent="0.25">
      <c r="A3" s="64" t="s">
        <v>1</v>
      </c>
      <c r="B3" s="64" t="s">
        <v>2</v>
      </c>
      <c r="C3" s="65" t="s">
        <v>3</v>
      </c>
      <c r="D3" s="66" t="s">
        <v>132</v>
      </c>
      <c r="E3" s="66" t="s">
        <v>343</v>
      </c>
      <c r="F3" s="66" t="s">
        <v>397</v>
      </c>
      <c r="G3" s="66" t="s">
        <v>420</v>
      </c>
      <c r="H3" s="66" t="s">
        <v>476</v>
      </c>
      <c r="I3" s="66" t="s">
        <v>482</v>
      </c>
      <c r="J3" s="66" t="s">
        <v>522</v>
      </c>
      <c r="K3" s="66" t="s">
        <v>542</v>
      </c>
      <c r="L3" s="66" t="s">
        <v>568</v>
      </c>
      <c r="M3" s="66" t="s">
        <v>571</v>
      </c>
      <c r="N3" s="66" t="s">
        <v>1158</v>
      </c>
    </row>
    <row r="4" spans="1:14" ht="13.5" customHeight="1" thickBot="1" x14ac:dyDescent="0.25">
      <c r="A4" s="979" t="s">
        <v>389</v>
      </c>
      <c r="B4" s="980"/>
      <c r="C4" s="980"/>
      <c r="D4" s="344"/>
      <c r="E4" s="344"/>
      <c r="F4" s="344"/>
      <c r="G4" s="344"/>
      <c r="H4" s="344"/>
      <c r="I4" s="344"/>
      <c r="J4" s="344"/>
      <c r="K4" s="344"/>
      <c r="L4" s="344"/>
      <c r="M4" s="344"/>
      <c r="N4" s="344"/>
    </row>
    <row r="5" spans="1:14" ht="84" x14ac:dyDescent="0.2">
      <c r="A5" s="345" t="s">
        <v>4</v>
      </c>
      <c r="B5" s="345" t="s">
        <v>8</v>
      </c>
      <c r="C5" s="346" t="s">
        <v>13</v>
      </c>
      <c r="D5" s="347" t="s">
        <v>130</v>
      </c>
      <c r="E5" s="357" t="s">
        <v>390</v>
      </c>
      <c r="F5" s="357" t="s">
        <v>403</v>
      </c>
      <c r="G5" s="533" t="s">
        <v>403</v>
      </c>
      <c r="H5" s="533" t="s">
        <v>477</v>
      </c>
      <c r="I5" s="533" t="s">
        <v>489</v>
      </c>
      <c r="J5" s="584" t="s">
        <v>537</v>
      </c>
      <c r="K5" s="584" t="s">
        <v>557</v>
      </c>
      <c r="L5" s="647" t="s">
        <v>558</v>
      </c>
      <c r="M5" s="647" t="s">
        <v>572</v>
      </c>
      <c r="N5" s="647" t="s">
        <v>1160</v>
      </c>
    </row>
    <row r="6" spans="1:14" ht="38.25" x14ac:dyDescent="0.2">
      <c r="A6" s="348" t="s">
        <v>5</v>
      </c>
      <c r="B6" s="348" t="s">
        <v>9</v>
      </c>
      <c r="C6" s="234" t="s">
        <v>14</v>
      </c>
      <c r="D6" s="234" t="s">
        <v>334</v>
      </c>
      <c r="E6" s="358" t="s">
        <v>391</v>
      </c>
      <c r="F6" s="358" t="s">
        <v>404</v>
      </c>
      <c r="G6" s="534" t="s">
        <v>404</v>
      </c>
      <c r="H6" s="583" t="s">
        <v>509</v>
      </c>
      <c r="I6" s="583" t="s">
        <v>490</v>
      </c>
      <c r="J6" s="583" t="s">
        <v>538</v>
      </c>
      <c r="K6" s="647" t="s">
        <v>558</v>
      </c>
      <c r="L6" s="711" t="s">
        <v>569</v>
      </c>
      <c r="M6" s="712" t="s">
        <v>573</v>
      </c>
      <c r="N6" s="712" t="s">
        <v>1161</v>
      </c>
    </row>
    <row r="7" spans="1:14" ht="64.5" thickBot="1" x14ac:dyDescent="0.25">
      <c r="A7" s="349" t="s">
        <v>6</v>
      </c>
      <c r="B7" s="53" t="s">
        <v>10</v>
      </c>
      <c r="C7" s="346" t="s">
        <v>15</v>
      </c>
      <c r="D7" s="234" t="s">
        <v>131</v>
      </c>
      <c r="E7" s="358" t="s">
        <v>392</v>
      </c>
      <c r="F7" s="498" t="s">
        <v>394</v>
      </c>
      <c r="G7" s="535" t="s">
        <v>454</v>
      </c>
      <c r="H7" s="584" t="s">
        <v>511</v>
      </c>
      <c r="I7" s="584" t="s">
        <v>491</v>
      </c>
      <c r="J7" s="647" t="s">
        <v>539</v>
      </c>
      <c r="K7" s="584" t="s">
        <v>559</v>
      </c>
      <c r="L7" s="773" t="s">
        <v>570</v>
      </c>
      <c r="M7" s="583" t="s">
        <v>574</v>
      </c>
      <c r="N7" s="583" t="s">
        <v>1162</v>
      </c>
    </row>
    <row r="8" spans="1:14" ht="90.75" thickTop="1" thickBot="1" x14ac:dyDescent="0.25">
      <c r="A8" s="237" t="s">
        <v>7</v>
      </c>
      <c r="B8" s="345" t="s">
        <v>11</v>
      </c>
      <c r="C8" s="234" t="s">
        <v>16</v>
      </c>
      <c r="D8" s="350" t="s">
        <v>335</v>
      </c>
      <c r="E8" s="358" t="s">
        <v>393</v>
      </c>
      <c r="F8" s="499"/>
      <c r="G8" s="536" t="s">
        <v>455</v>
      </c>
      <c r="H8" s="587" t="s">
        <v>515</v>
      </c>
      <c r="I8" s="585" t="s">
        <v>512</v>
      </c>
      <c r="J8" s="584" t="s">
        <v>534</v>
      </c>
      <c r="K8" s="585" t="s">
        <v>560</v>
      </c>
      <c r="L8" s="773" t="s">
        <v>605</v>
      </c>
      <c r="M8" s="585" t="s">
        <v>607</v>
      </c>
      <c r="N8" s="585" t="s">
        <v>1163</v>
      </c>
    </row>
    <row r="9" spans="1:14" ht="52.5" thickTop="1" thickBot="1" x14ac:dyDescent="0.25">
      <c r="A9" s="351"/>
      <c r="B9" s="236" t="s">
        <v>12</v>
      </c>
      <c r="C9" s="348" t="s">
        <v>17</v>
      </c>
      <c r="D9" s="353"/>
      <c r="E9" s="358" t="s">
        <v>394</v>
      </c>
      <c r="F9" s="500"/>
      <c r="G9" s="536" t="s">
        <v>456</v>
      </c>
      <c r="H9" s="586" t="s">
        <v>510</v>
      </c>
      <c r="I9" s="586" t="s">
        <v>513</v>
      </c>
      <c r="J9" s="585" t="s">
        <v>536</v>
      </c>
      <c r="K9" s="586" t="s">
        <v>561</v>
      </c>
      <c r="L9" s="775" t="s">
        <v>606</v>
      </c>
      <c r="M9" s="776"/>
      <c r="N9" s="585" t="s">
        <v>1164</v>
      </c>
    </row>
    <row r="10" spans="1:14" ht="90.75" thickTop="1" thickBot="1" x14ac:dyDescent="0.25">
      <c r="C10" s="53" t="s">
        <v>18</v>
      </c>
      <c r="D10" s="354"/>
      <c r="E10" s="359" t="s">
        <v>395</v>
      </c>
      <c r="F10" s="500"/>
      <c r="G10" s="536" t="s">
        <v>457</v>
      </c>
      <c r="H10" s="500"/>
      <c r="I10" s="51"/>
      <c r="J10" s="586" t="s">
        <v>535</v>
      </c>
      <c r="L10" s="774"/>
      <c r="M10" s="532"/>
      <c r="N10" s="1088" t="s">
        <v>1165</v>
      </c>
    </row>
    <row r="11" spans="1:14" ht="39" thickBot="1" x14ac:dyDescent="0.25">
      <c r="C11" s="348" t="s">
        <v>19</v>
      </c>
      <c r="D11" s="354"/>
      <c r="E11" s="360" t="s">
        <v>396</v>
      </c>
      <c r="F11" s="500"/>
      <c r="G11" s="536" t="s">
        <v>458</v>
      </c>
    </row>
    <row r="12" spans="1:14" ht="51.75" thickTop="1" x14ac:dyDescent="0.2">
      <c r="A12" s="51"/>
      <c r="B12" s="51"/>
      <c r="C12" s="352" t="s">
        <v>20</v>
      </c>
      <c r="D12" s="354"/>
      <c r="E12" s="355"/>
      <c r="G12" s="537" t="s">
        <v>459</v>
      </c>
    </row>
    <row r="13" spans="1:14" ht="51.75" thickBot="1" x14ac:dyDescent="0.25">
      <c r="A13" s="51"/>
      <c r="B13" s="51"/>
      <c r="C13" s="235" t="s">
        <v>0</v>
      </c>
      <c r="D13" s="356"/>
      <c r="E13" s="532"/>
      <c r="G13" s="538" t="s">
        <v>460</v>
      </c>
    </row>
    <row r="14" spans="1:14" ht="13.5" thickTop="1" x14ac:dyDescent="0.2">
      <c r="A14" s="51"/>
      <c r="B14" s="51"/>
      <c r="C14" s="282"/>
      <c r="D14" s="51"/>
    </row>
    <row r="15" spans="1:14" x14ac:dyDescent="0.2">
      <c r="D15" s="51"/>
    </row>
    <row r="16" spans="1:14" ht="15" x14ac:dyDescent="0.25">
      <c r="A16" s="5" t="s">
        <v>79</v>
      </c>
    </row>
  </sheetData>
  <mergeCells count="1">
    <mergeCell ref="A4:C4"/>
  </mergeCells>
  <hyperlinks>
    <hyperlink ref="A16" location="Inhalt!A1" display="zum Inhalt" xr:uid="{00000000-0004-0000-0100-000000000000}"/>
  </hyperlinks>
  <pageMargins left="0.7" right="0.7" top="0.78740157499999996" bottom="0.78740157499999996" header="0.3" footer="0.3"/>
  <pageSetup paperSize="9" scale="90" orientation="landscape" r:id="rId1"/>
  <headerFooter>
    <oddHeader>&amp;L&amp;G&amp;R&amp;"Arial,Standard"&amp;18BIBB-Qualifizierungspanel</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7D160-A2AA-44C4-8C99-20E28B583661}">
  <dimension ref="A1:B9"/>
  <sheetViews>
    <sheetView topLeftCell="A3" workbookViewId="0">
      <selection activeCell="A4" sqref="A4"/>
    </sheetView>
  </sheetViews>
  <sheetFormatPr baseColWidth="10" defaultRowHeight="15" x14ac:dyDescent="0.25"/>
  <cols>
    <col min="1" max="1" width="35.42578125" customWidth="1"/>
    <col min="2" max="2" width="76.7109375" customWidth="1"/>
    <col min="3" max="3" width="95.85546875" customWidth="1"/>
  </cols>
  <sheetData>
    <row r="1" spans="1:2" s="44" customFormat="1" ht="26.25" x14ac:dyDescent="0.4">
      <c r="A1" s="44" t="s">
        <v>613</v>
      </c>
      <c r="B1"/>
    </row>
    <row r="2" spans="1:2" ht="15.75" thickBot="1" x14ac:dyDescent="0.3"/>
    <row r="3" spans="1:2" ht="270.75" thickBot="1" x14ac:dyDescent="0.3">
      <c r="A3" s="1091" t="s">
        <v>1158</v>
      </c>
      <c r="B3" s="1092" t="s">
        <v>1179</v>
      </c>
    </row>
    <row r="4" spans="1:2" ht="163.5" customHeight="1" thickBot="1" x14ac:dyDescent="0.3">
      <c r="A4" s="1089" t="s">
        <v>571</v>
      </c>
      <c r="B4" s="1090" t="s">
        <v>608</v>
      </c>
    </row>
    <row r="5" spans="1:2" ht="191.25" customHeight="1" x14ac:dyDescent="0.25">
      <c r="A5" s="862" t="s">
        <v>568</v>
      </c>
      <c r="B5" s="863" t="s">
        <v>609</v>
      </c>
    </row>
    <row r="6" spans="1:2" x14ac:dyDescent="0.25">
      <c r="A6" s="93" t="s">
        <v>636</v>
      </c>
    </row>
    <row r="9" spans="1:2" x14ac:dyDescent="0.25">
      <c r="A9" s="5" t="s">
        <v>79</v>
      </c>
    </row>
  </sheetData>
  <sortState xmlns:xlrd2="http://schemas.microsoft.com/office/spreadsheetml/2017/richdata2" ref="A4:B5">
    <sortCondition descending="1" ref="A4"/>
  </sortState>
  <hyperlinks>
    <hyperlink ref="A9" location="Inhalt!A1" display="zum Inhalt" xr:uid="{706F2DE4-B0CF-481D-8419-EFFDFEF58BA3}"/>
  </hyperlink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8"/>
  <sheetViews>
    <sheetView topLeftCell="A2" zoomScaleNormal="100" workbookViewId="0">
      <selection activeCell="C31" sqref="C31"/>
    </sheetView>
  </sheetViews>
  <sheetFormatPr baseColWidth="10" defaultRowHeight="15" x14ac:dyDescent="0.25"/>
  <cols>
    <col min="1" max="1" width="30" customWidth="1"/>
    <col min="2" max="2" width="21.42578125" customWidth="1"/>
    <col min="3" max="3" width="19.85546875" customWidth="1"/>
    <col min="4" max="4" width="22.7109375" customWidth="1"/>
    <col min="5" max="5" width="24.42578125" customWidth="1"/>
    <col min="6" max="6" width="24.85546875" customWidth="1"/>
    <col min="7" max="7" width="24.5703125" customWidth="1"/>
    <col min="8" max="8" width="17.140625" customWidth="1"/>
    <col min="9" max="9" width="19.85546875" customWidth="1"/>
    <col min="10" max="10" width="15" customWidth="1"/>
    <col min="11" max="11" width="18.42578125" customWidth="1"/>
  </cols>
  <sheetData>
    <row r="1" spans="1:8" ht="26.25" x14ac:dyDescent="0.4">
      <c r="A1" s="44" t="s">
        <v>75</v>
      </c>
    </row>
    <row r="2" spans="1:8" ht="84.75" customHeight="1" thickBot="1" x14ac:dyDescent="0.3">
      <c r="A2" s="781"/>
      <c r="E2" s="955"/>
      <c r="F2" s="955"/>
    </row>
    <row r="3" spans="1:8" ht="51.75" thickBot="1" x14ac:dyDescent="0.3">
      <c r="A3" s="965"/>
      <c r="B3" s="966" t="s">
        <v>21</v>
      </c>
      <c r="C3" s="967" t="s">
        <v>540</v>
      </c>
      <c r="D3" s="966" t="s">
        <v>1196</v>
      </c>
      <c r="E3" s="966" t="s">
        <v>1197</v>
      </c>
      <c r="F3" s="966" t="s">
        <v>1198</v>
      </c>
      <c r="G3" s="967" t="s">
        <v>1185</v>
      </c>
      <c r="H3" s="967" t="s">
        <v>1186</v>
      </c>
    </row>
    <row r="4" spans="1:8" ht="18.75" thickBot="1" x14ac:dyDescent="0.3">
      <c r="A4" s="968" t="s">
        <v>1158</v>
      </c>
      <c r="B4" s="780" t="s">
        <v>22</v>
      </c>
      <c r="C4" s="778">
        <v>28866</v>
      </c>
      <c r="D4" s="779">
        <v>3935</v>
      </c>
      <c r="E4" s="779" t="s">
        <v>1180</v>
      </c>
      <c r="F4" s="779" t="s">
        <v>1159</v>
      </c>
      <c r="G4" s="778">
        <v>25229</v>
      </c>
      <c r="H4" s="778">
        <v>3596</v>
      </c>
    </row>
    <row r="5" spans="1:8" ht="18.75" thickBot="1" x14ac:dyDescent="0.3">
      <c r="A5" s="968" t="s">
        <v>571</v>
      </c>
      <c r="B5" s="780" t="s">
        <v>22</v>
      </c>
      <c r="C5" s="778">
        <v>24373</v>
      </c>
      <c r="D5" s="779">
        <v>4455</v>
      </c>
      <c r="E5" s="779">
        <v>19455</v>
      </c>
      <c r="F5" s="779">
        <v>4918</v>
      </c>
      <c r="G5" s="778">
        <v>22046</v>
      </c>
      <c r="H5" s="778">
        <v>3371</v>
      </c>
    </row>
    <row r="6" spans="1:8" ht="18.75" thickBot="1" x14ac:dyDescent="0.3">
      <c r="A6" s="968" t="s">
        <v>568</v>
      </c>
      <c r="B6" s="780" t="s">
        <v>22</v>
      </c>
      <c r="C6" s="778">
        <v>19753</v>
      </c>
      <c r="D6" s="779">
        <v>4753</v>
      </c>
      <c r="E6" s="779">
        <v>19753</v>
      </c>
      <c r="F6" s="779" t="s">
        <v>23</v>
      </c>
      <c r="G6" s="778">
        <v>15000</v>
      </c>
      <c r="H6" s="778">
        <v>3527</v>
      </c>
    </row>
    <row r="7" spans="1:8" ht="18.75" thickBot="1" x14ac:dyDescent="0.3">
      <c r="A7" s="968" t="s">
        <v>542</v>
      </c>
      <c r="B7" s="780" t="s">
        <v>22</v>
      </c>
      <c r="C7" s="778">
        <v>19716</v>
      </c>
      <c r="D7" s="779">
        <v>4716</v>
      </c>
      <c r="E7" s="779">
        <v>15713</v>
      </c>
      <c r="F7" s="779" t="s">
        <v>23</v>
      </c>
      <c r="G7" s="778">
        <v>15713</v>
      </c>
      <c r="H7" s="778">
        <v>4002</v>
      </c>
    </row>
    <row r="8" spans="1:8" ht="18.75" thickBot="1" x14ac:dyDescent="0.3">
      <c r="A8" s="968" t="s">
        <v>522</v>
      </c>
      <c r="B8" s="780" t="s">
        <v>22</v>
      </c>
      <c r="C8" s="778">
        <v>28285</v>
      </c>
      <c r="D8" s="779">
        <v>4388</v>
      </c>
      <c r="E8" s="779">
        <v>23254</v>
      </c>
      <c r="F8" s="779" t="s">
        <v>23</v>
      </c>
      <c r="G8" s="778">
        <v>23254</v>
      </c>
      <c r="H8" s="778">
        <v>4117</v>
      </c>
    </row>
    <row r="9" spans="1:8" ht="18.75" thickBot="1" x14ac:dyDescent="0.3">
      <c r="A9" s="968" t="s">
        <v>482</v>
      </c>
      <c r="B9" s="969" t="s">
        <v>22</v>
      </c>
      <c r="C9" s="778">
        <v>18274</v>
      </c>
      <c r="D9" s="779">
        <v>4467</v>
      </c>
      <c r="E9" s="779">
        <v>16175</v>
      </c>
      <c r="F9" s="779" t="s">
        <v>23</v>
      </c>
      <c r="G9" s="778">
        <v>16175</v>
      </c>
      <c r="H9" s="778">
        <v>4019</v>
      </c>
    </row>
    <row r="10" spans="1:8" ht="18.75" thickBot="1" x14ac:dyDescent="0.3">
      <c r="A10" s="968" t="s">
        <v>476</v>
      </c>
      <c r="B10" s="969" t="s">
        <v>22</v>
      </c>
      <c r="C10" s="778">
        <v>13751</v>
      </c>
      <c r="D10" s="779">
        <v>5332</v>
      </c>
      <c r="E10" s="779">
        <v>13751</v>
      </c>
      <c r="F10" s="779" t="s">
        <v>23</v>
      </c>
      <c r="G10" s="778">
        <v>13751</v>
      </c>
      <c r="H10" s="778">
        <v>4052</v>
      </c>
    </row>
    <row r="11" spans="1:8" ht="18.75" thickBot="1" x14ac:dyDescent="0.3">
      <c r="A11" s="968" t="s">
        <v>420</v>
      </c>
      <c r="B11" s="969" t="s">
        <v>22</v>
      </c>
      <c r="C11" s="778">
        <v>6300</v>
      </c>
      <c r="D11" s="779">
        <v>6300</v>
      </c>
      <c r="E11" s="779">
        <v>6300</v>
      </c>
      <c r="F11" s="779" t="s">
        <v>23</v>
      </c>
      <c r="G11" s="778">
        <v>6300</v>
      </c>
      <c r="H11" s="778">
        <v>3705</v>
      </c>
    </row>
    <row r="12" spans="1:8" ht="18.75" thickBot="1" x14ac:dyDescent="0.3">
      <c r="A12" s="968" t="s">
        <v>1187</v>
      </c>
      <c r="B12" s="969" t="s">
        <v>22</v>
      </c>
      <c r="C12" s="778">
        <v>9280</v>
      </c>
      <c r="D12" s="779">
        <v>3288</v>
      </c>
      <c r="E12" s="779">
        <v>9280</v>
      </c>
      <c r="F12" s="779" t="s">
        <v>23</v>
      </c>
      <c r="G12" s="778">
        <v>8838</v>
      </c>
      <c r="H12" s="778">
        <v>3616</v>
      </c>
    </row>
    <row r="13" spans="1:8" ht="18.75" thickBot="1" x14ac:dyDescent="0.3">
      <c r="A13" s="968" t="s">
        <v>343</v>
      </c>
      <c r="B13" s="969" t="s">
        <v>22</v>
      </c>
      <c r="C13" s="778">
        <v>19877</v>
      </c>
      <c r="D13" s="779">
        <v>2637</v>
      </c>
      <c r="E13" s="779">
        <v>13416</v>
      </c>
      <c r="F13" s="779">
        <v>5395</v>
      </c>
      <c r="G13" s="778">
        <v>9808</v>
      </c>
      <c r="H13" s="778">
        <v>3598</v>
      </c>
    </row>
    <row r="14" spans="1:8" ht="18.75" thickBot="1" x14ac:dyDescent="0.3">
      <c r="A14" s="968" t="s">
        <v>132</v>
      </c>
      <c r="B14" s="969" t="s">
        <v>22</v>
      </c>
      <c r="C14" s="778">
        <v>26971</v>
      </c>
      <c r="D14" s="779">
        <v>1985</v>
      </c>
      <c r="E14" s="779">
        <v>13015</v>
      </c>
      <c r="F14" s="779">
        <v>2404</v>
      </c>
      <c r="G14" s="778">
        <v>15419</v>
      </c>
      <c r="H14" s="778">
        <v>3450</v>
      </c>
    </row>
    <row r="15" spans="1:8" ht="18.75" thickBot="1" x14ac:dyDescent="0.3">
      <c r="A15" s="968" t="s">
        <v>3</v>
      </c>
      <c r="B15" s="969" t="s">
        <v>22</v>
      </c>
      <c r="C15" s="778">
        <v>25222</v>
      </c>
      <c r="D15" s="779">
        <v>1895</v>
      </c>
      <c r="E15" s="779">
        <v>5252</v>
      </c>
      <c r="F15" s="779">
        <v>492</v>
      </c>
      <c r="G15" s="778">
        <v>5744</v>
      </c>
      <c r="H15" s="778">
        <v>2026</v>
      </c>
    </row>
    <row r="16" spans="1:8" ht="18.75" thickBot="1" x14ac:dyDescent="0.3">
      <c r="A16" s="968" t="s">
        <v>2</v>
      </c>
      <c r="B16" s="969" t="s">
        <v>22</v>
      </c>
      <c r="C16" s="778">
        <v>25236</v>
      </c>
      <c r="D16" s="779">
        <v>1617</v>
      </c>
      <c r="E16" s="779">
        <v>5046</v>
      </c>
      <c r="F16" s="779" t="s">
        <v>23</v>
      </c>
      <c r="G16" s="778">
        <v>5046</v>
      </c>
      <c r="H16" s="778">
        <v>2006</v>
      </c>
    </row>
    <row r="17" spans="1:8" ht="18.75" thickBot="1" x14ac:dyDescent="0.3">
      <c r="A17" s="968" t="s">
        <v>1</v>
      </c>
      <c r="B17" s="969" t="s">
        <v>22</v>
      </c>
      <c r="C17" s="778">
        <v>25235</v>
      </c>
      <c r="D17" s="779" t="s">
        <v>950</v>
      </c>
      <c r="E17" s="779">
        <v>7232</v>
      </c>
      <c r="F17" s="779">
        <v>1123</v>
      </c>
      <c r="G17" s="778">
        <v>8355</v>
      </c>
      <c r="H17" s="778">
        <v>2004</v>
      </c>
    </row>
    <row r="20" spans="1:8" x14ac:dyDescent="0.25">
      <c r="A20" s="5" t="s">
        <v>79</v>
      </c>
    </row>
    <row r="23" spans="1:8" ht="17.25" x14ac:dyDescent="0.25">
      <c r="A23" s="963" t="s">
        <v>1181</v>
      </c>
    </row>
    <row r="24" spans="1:8" ht="17.25" x14ac:dyDescent="0.25">
      <c r="A24" s="964" t="s">
        <v>1182</v>
      </c>
    </row>
    <row r="25" spans="1:8" ht="17.25" x14ac:dyDescent="0.25">
      <c r="A25" s="963" t="s">
        <v>1183</v>
      </c>
    </row>
    <row r="26" spans="1:8" ht="17.25" x14ac:dyDescent="0.25">
      <c r="A26" s="964" t="s">
        <v>1184</v>
      </c>
    </row>
    <row r="27" spans="1:8" ht="17.25" x14ac:dyDescent="0.25">
      <c r="A27" s="964" t="s">
        <v>1199</v>
      </c>
    </row>
    <row r="28" spans="1:8" ht="17.25" x14ac:dyDescent="0.25">
      <c r="A28" s="964" t="s">
        <v>1200</v>
      </c>
    </row>
  </sheetData>
  <sortState xmlns:xlrd2="http://schemas.microsoft.com/office/spreadsheetml/2017/richdata2" ref="A5:H17">
    <sortCondition descending="1" ref="A5:A17"/>
  </sortState>
  <hyperlinks>
    <hyperlink ref="A5" location="Inhalt!A1" display="zum Inhalt" xr:uid="{00000000-0004-0000-0200-000000000000}"/>
  </hyperlink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L49"/>
  <sheetViews>
    <sheetView topLeftCell="A23" zoomScaleNormal="100" workbookViewId="0">
      <selection activeCell="E15" sqref="E15"/>
    </sheetView>
  </sheetViews>
  <sheetFormatPr baseColWidth="10" defaultRowHeight="15" x14ac:dyDescent="0.25"/>
  <cols>
    <col min="1" max="1" width="11.42578125" style="3"/>
    <col min="2" max="2" width="36" style="795" bestFit="1" customWidth="1"/>
    <col min="3" max="3" width="24.28515625" customWidth="1"/>
    <col min="4" max="4" width="19" customWidth="1"/>
    <col min="5" max="5" width="17.5703125" customWidth="1"/>
    <col min="6" max="6" width="13.5703125" customWidth="1"/>
    <col min="7" max="7" width="15.42578125" customWidth="1"/>
    <col min="8" max="8" width="18.85546875" customWidth="1"/>
    <col min="9" max="9" width="17.28515625" customWidth="1"/>
    <col min="10" max="10" width="14.5703125" customWidth="1"/>
    <col min="11" max="11" width="12.28515625" customWidth="1"/>
    <col min="12" max="12" width="12.85546875" customWidth="1"/>
    <col min="13" max="13" width="11.5703125" bestFit="1" customWidth="1"/>
    <col min="14" max="14" width="18.7109375" customWidth="1"/>
    <col min="15" max="15" width="13.28515625" customWidth="1"/>
    <col min="17" max="17" width="18.5703125" customWidth="1"/>
    <col min="18" max="18" width="15.28515625" customWidth="1"/>
    <col min="20" max="20" width="32.7109375" customWidth="1"/>
    <col min="21" max="21" width="23.7109375" customWidth="1"/>
    <col min="22" max="22" width="16.85546875" customWidth="1"/>
    <col min="24" max="24" width="19.42578125" customWidth="1"/>
    <col min="25" max="25" width="17.28515625" customWidth="1"/>
    <col min="28" max="28" width="14.7109375" customWidth="1"/>
    <col min="31" max="31" width="13.28515625" customWidth="1"/>
    <col min="34" max="34" width="13" customWidth="1"/>
    <col min="36" max="36" width="13.140625" customWidth="1"/>
    <col min="37" max="37" width="13.5703125" customWidth="1"/>
  </cols>
  <sheetData>
    <row r="1" spans="1:38" ht="26.25" customHeight="1" x14ac:dyDescent="0.4">
      <c r="A1" s="61" t="s">
        <v>128</v>
      </c>
      <c r="C1" s="44"/>
      <c r="E1" s="286"/>
      <c r="F1" s="60"/>
      <c r="G1" s="60"/>
      <c r="H1" s="60"/>
      <c r="I1" s="60"/>
      <c r="J1" s="60"/>
      <c r="K1" s="60"/>
      <c r="L1" s="60"/>
      <c r="M1" s="60"/>
      <c r="N1" s="60"/>
      <c r="O1" s="60"/>
      <c r="P1" s="60"/>
      <c r="Q1" s="60"/>
    </row>
    <row r="2" spans="1:38" ht="53.25" customHeight="1" thickBot="1" x14ac:dyDescent="0.3">
      <c r="C2" s="781"/>
    </row>
    <row r="3" spans="1:38" ht="52.5" thickTop="1" thickBot="1" x14ac:dyDescent="0.3">
      <c r="A3" s="777" t="s">
        <v>634</v>
      </c>
      <c r="B3" s="796"/>
      <c r="C3" s="861" t="s">
        <v>27</v>
      </c>
      <c r="D3" s="860" t="s">
        <v>28</v>
      </c>
      <c r="E3" s="860" t="s">
        <v>29</v>
      </c>
      <c r="F3" s="860" t="s">
        <v>339</v>
      </c>
      <c r="G3" s="859" t="s">
        <v>517</v>
      </c>
      <c r="H3" s="860" t="s">
        <v>30</v>
      </c>
      <c r="I3" s="860" t="s">
        <v>599</v>
      </c>
      <c r="J3" s="860" t="s">
        <v>405</v>
      </c>
      <c r="K3" s="860" t="s">
        <v>533</v>
      </c>
      <c r="L3" s="860" t="s">
        <v>31</v>
      </c>
      <c r="M3" s="859" t="s">
        <v>340</v>
      </c>
      <c r="N3" s="859" t="s">
        <v>341</v>
      </c>
      <c r="AF3" s="763"/>
      <c r="AG3" s="764"/>
      <c r="AH3" s="764"/>
      <c r="AI3" s="764"/>
      <c r="AJ3" s="764"/>
      <c r="AK3" s="764"/>
      <c r="AL3" s="764"/>
    </row>
    <row r="4" spans="1:38" ht="15.75" thickBot="1" x14ac:dyDescent="0.3"/>
    <row r="5" spans="1:38" ht="18.75" thickBot="1" x14ac:dyDescent="0.3">
      <c r="A5" s="814">
        <v>2024</v>
      </c>
      <c r="B5" s="815" t="s">
        <v>26</v>
      </c>
      <c r="C5" s="816">
        <v>25229</v>
      </c>
      <c r="D5" s="817">
        <v>1091</v>
      </c>
      <c r="E5" s="817">
        <v>24148</v>
      </c>
      <c r="F5" s="817">
        <v>3748</v>
      </c>
      <c r="G5" s="818">
        <v>3620</v>
      </c>
      <c r="H5" s="817">
        <v>1227</v>
      </c>
      <c r="I5" s="817">
        <v>1633</v>
      </c>
      <c r="J5" s="817">
        <v>711</v>
      </c>
      <c r="K5" s="817">
        <v>49</v>
      </c>
      <c r="L5" s="817"/>
      <c r="M5" s="819">
        <f t="shared" ref="M5:M7" si="0">$G5/$C5</f>
        <v>0.14348567125133774</v>
      </c>
      <c r="N5" s="800">
        <f t="shared" ref="N5:N7" si="1">$F5/$E5</f>
        <v>0.15520954116282923</v>
      </c>
    </row>
    <row r="6" spans="1:38" ht="15.75" thickBot="1" x14ac:dyDescent="0.3">
      <c r="B6" s="813" t="s">
        <v>25</v>
      </c>
      <c r="C6" s="797">
        <v>21294</v>
      </c>
      <c r="D6" s="798">
        <v>1013</v>
      </c>
      <c r="E6" s="798">
        <v>20281</v>
      </c>
      <c r="F6" s="798">
        <v>1677</v>
      </c>
      <c r="G6" s="799">
        <v>1592</v>
      </c>
      <c r="H6" s="801">
        <v>467</v>
      </c>
      <c r="I6" s="801">
        <v>531</v>
      </c>
      <c r="J6" s="801">
        <v>545</v>
      </c>
      <c r="K6" s="801">
        <v>49</v>
      </c>
      <c r="L6" s="802"/>
      <c r="M6" s="819">
        <f t="shared" si="0"/>
        <v>7.4762843993613229E-2</v>
      </c>
      <c r="N6" s="819">
        <f t="shared" si="1"/>
        <v>8.2688230363394316E-2</v>
      </c>
    </row>
    <row r="7" spans="1:38" ht="15.75" thickBot="1" x14ac:dyDescent="0.3">
      <c r="B7" s="825" t="s">
        <v>24</v>
      </c>
      <c r="C7" s="826">
        <v>3935</v>
      </c>
      <c r="D7" s="827">
        <v>78</v>
      </c>
      <c r="E7" s="827">
        <v>3857</v>
      </c>
      <c r="F7" s="827">
        <v>2071</v>
      </c>
      <c r="G7" s="828">
        <v>2028</v>
      </c>
      <c r="H7" s="829">
        <v>760</v>
      </c>
      <c r="I7" s="829">
        <v>1102</v>
      </c>
      <c r="J7" s="829">
        <v>166</v>
      </c>
      <c r="K7" s="829"/>
      <c r="L7" s="830"/>
      <c r="M7" s="819">
        <f t="shared" si="0"/>
        <v>0.51537484116899623</v>
      </c>
      <c r="N7" s="800">
        <f t="shared" si="1"/>
        <v>0.53694581280788178</v>
      </c>
    </row>
    <row r="8" spans="1:38" ht="18" x14ac:dyDescent="0.25">
      <c r="A8" s="970">
        <v>2023</v>
      </c>
      <c r="B8" s="815" t="s">
        <v>26</v>
      </c>
      <c r="C8" s="816">
        <v>17128</v>
      </c>
      <c r="D8" s="817">
        <v>721</v>
      </c>
      <c r="E8" s="817">
        <v>16407</v>
      </c>
      <c r="F8" s="817">
        <v>3247</v>
      </c>
      <c r="G8" s="818">
        <f>SUM(H8:J8)</f>
        <v>3393</v>
      </c>
      <c r="H8" s="817">
        <v>1108</v>
      </c>
      <c r="I8" s="817">
        <v>1513</v>
      </c>
      <c r="J8" s="817">
        <f>273+499</f>
        <v>772</v>
      </c>
      <c r="K8" s="817"/>
      <c r="L8" s="817"/>
      <c r="M8" s="819">
        <f>$G8/$C8</f>
        <v>0.19809668379262027</v>
      </c>
      <c r="N8" s="819">
        <f>$F8/$E8</f>
        <v>0.19790333394282927</v>
      </c>
    </row>
    <row r="9" spans="1:38" ht="15.75" customHeight="1" x14ac:dyDescent="0.25">
      <c r="A9" s="971"/>
      <c r="B9" s="813" t="s">
        <v>25</v>
      </c>
      <c r="C9" s="797">
        <v>12673</v>
      </c>
      <c r="D9" s="798">
        <v>637</v>
      </c>
      <c r="E9" s="798">
        <v>12036</v>
      </c>
      <c r="F9" s="798">
        <v>884</v>
      </c>
      <c r="G9" s="799">
        <f>SUM(H9:J9)</f>
        <v>1055</v>
      </c>
      <c r="H9" s="801">
        <v>294</v>
      </c>
      <c r="I9" s="801">
        <v>409</v>
      </c>
      <c r="J9" s="801">
        <f>220+132</f>
        <v>352</v>
      </c>
      <c r="K9" s="801"/>
      <c r="L9" s="802"/>
      <c r="M9" s="800">
        <f t="shared" ref="M9:M42" si="2">$G9/$C9</f>
        <v>8.3247849759330861E-2</v>
      </c>
      <c r="N9" s="800">
        <f t="shared" ref="N9:N20" si="3">$F9/$E9</f>
        <v>7.3446327683615822E-2</v>
      </c>
    </row>
    <row r="10" spans="1:38" ht="15.75" customHeight="1" thickBot="1" x14ac:dyDescent="0.3">
      <c r="A10" s="972"/>
      <c r="B10" s="825" t="s">
        <v>24</v>
      </c>
      <c r="C10" s="826">
        <v>4455</v>
      </c>
      <c r="D10" s="827">
        <v>84</v>
      </c>
      <c r="E10" s="827">
        <v>4371</v>
      </c>
      <c r="F10" s="827">
        <v>2363</v>
      </c>
      <c r="G10" s="828">
        <f>SUM(H10:J10)</f>
        <v>2338</v>
      </c>
      <c r="H10" s="829">
        <v>814</v>
      </c>
      <c r="I10" s="829">
        <v>1104</v>
      </c>
      <c r="J10" s="829">
        <f>53+367</f>
        <v>420</v>
      </c>
      <c r="K10" s="829"/>
      <c r="L10" s="830"/>
      <c r="M10" s="831">
        <f t="shared" si="2"/>
        <v>0.52480359147025812</v>
      </c>
      <c r="N10" s="831">
        <f t="shared" si="3"/>
        <v>0.54060855639441774</v>
      </c>
    </row>
    <row r="11" spans="1:38" ht="18" x14ac:dyDescent="0.25">
      <c r="A11" s="767">
        <v>2022</v>
      </c>
      <c r="B11" s="820" t="s">
        <v>26</v>
      </c>
      <c r="C11" s="821">
        <v>16702</v>
      </c>
      <c r="D11" s="822">
        <v>707</v>
      </c>
      <c r="E11" s="822">
        <v>15995</v>
      </c>
      <c r="F11" s="822">
        <v>3610</v>
      </c>
      <c r="G11" s="821">
        <f>SUM(H11:L11)</f>
        <v>3550</v>
      </c>
      <c r="H11" s="822">
        <v>3356</v>
      </c>
      <c r="I11" s="822"/>
      <c r="J11" s="822">
        <v>194</v>
      </c>
      <c r="K11" s="822"/>
      <c r="L11" s="822"/>
      <c r="M11" s="823">
        <f t="shared" si="2"/>
        <v>0.21254939528200215</v>
      </c>
      <c r="N11" s="824">
        <f t="shared" si="3"/>
        <v>0.22569552985307909</v>
      </c>
    </row>
    <row r="12" spans="1:38" ht="15.75" customHeight="1" x14ac:dyDescent="0.25">
      <c r="A12" s="767"/>
      <c r="B12" s="813" t="s">
        <v>25</v>
      </c>
      <c r="C12" s="799">
        <v>11949</v>
      </c>
      <c r="D12" s="801">
        <v>639</v>
      </c>
      <c r="E12" s="801">
        <v>11310</v>
      </c>
      <c r="F12" s="801">
        <v>908</v>
      </c>
      <c r="G12" s="799">
        <f>SUM(H12:L12)</f>
        <v>871</v>
      </c>
      <c r="H12" s="801">
        <v>786</v>
      </c>
      <c r="I12" s="801"/>
      <c r="J12" s="801">
        <v>85</v>
      </c>
      <c r="K12" s="801"/>
      <c r="L12" s="802"/>
      <c r="M12" s="803">
        <f t="shared" si="2"/>
        <v>7.2893129132144949E-2</v>
      </c>
      <c r="N12" s="800">
        <f>$F12/$E12</f>
        <v>8.0282935455349244E-2</v>
      </c>
    </row>
    <row r="13" spans="1:38" ht="15.75" customHeight="1" thickBot="1" x14ac:dyDescent="0.3">
      <c r="A13" s="768"/>
      <c r="B13" s="825" t="s">
        <v>24</v>
      </c>
      <c r="C13" s="828">
        <v>4753</v>
      </c>
      <c r="D13" s="829">
        <v>68</v>
      </c>
      <c r="E13" s="829">
        <v>4685</v>
      </c>
      <c r="F13" s="829">
        <v>2702</v>
      </c>
      <c r="G13" s="828">
        <f>SUM(H13:L13)</f>
        <v>2679</v>
      </c>
      <c r="H13" s="829">
        <v>2570</v>
      </c>
      <c r="I13" s="829"/>
      <c r="J13" s="829">
        <v>109</v>
      </c>
      <c r="K13" s="829"/>
      <c r="L13" s="830"/>
      <c r="M13" s="835">
        <f t="shared" si="2"/>
        <v>0.56364401430675359</v>
      </c>
      <c r="N13" s="831">
        <f t="shared" si="3"/>
        <v>0.57673425827107794</v>
      </c>
    </row>
    <row r="14" spans="1:38" ht="18" x14ac:dyDescent="0.25">
      <c r="A14" s="767">
        <v>2021</v>
      </c>
      <c r="B14" s="820" t="s">
        <v>26</v>
      </c>
      <c r="C14" s="832">
        <v>16579</v>
      </c>
      <c r="D14" s="833">
        <v>866</v>
      </c>
      <c r="E14" s="833">
        <v>15713</v>
      </c>
      <c r="F14" s="833">
        <v>4054</v>
      </c>
      <c r="G14" s="832">
        <v>4002</v>
      </c>
      <c r="H14" s="834"/>
      <c r="I14" s="833">
        <v>3697</v>
      </c>
      <c r="J14" s="833">
        <v>305</v>
      </c>
      <c r="K14" s="833"/>
      <c r="L14" s="833"/>
      <c r="M14" s="824">
        <f t="shared" si="2"/>
        <v>0.2413897098739369</v>
      </c>
      <c r="N14" s="824">
        <f t="shared" si="3"/>
        <v>0.25800292751225101</v>
      </c>
    </row>
    <row r="15" spans="1:38" ht="15.75" customHeight="1" x14ac:dyDescent="0.25">
      <c r="A15" s="767"/>
      <c r="B15" s="813" t="s">
        <v>25</v>
      </c>
      <c r="C15" s="797">
        <v>11863</v>
      </c>
      <c r="D15" s="798">
        <v>792</v>
      </c>
      <c r="E15" s="798">
        <v>11071</v>
      </c>
      <c r="F15" s="798">
        <v>1180</v>
      </c>
      <c r="G15" s="799">
        <v>1151</v>
      </c>
      <c r="H15" s="794"/>
      <c r="I15" s="801">
        <v>962</v>
      </c>
      <c r="J15" s="801">
        <v>189</v>
      </c>
      <c r="K15" s="801"/>
      <c r="L15" s="802"/>
      <c r="M15" s="800">
        <f t="shared" si="2"/>
        <v>9.7024361460001679E-2</v>
      </c>
      <c r="N15" s="800">
        <f t="shared" si="3"/>
        <v>0.10658477102339445</v>
      </c>
    </row>
    <row r="16" spans="1:38" ht="15.75" customHeight="1" thickBot="1" x14ac:dyDescent="0.3">
      <c r="A16" s="768"/>
      <c r="B16" s="825" t="s">
        <v>24</v>
      </c>
      <c r="C16" s="826">
        <v>4716</v>
      </c>
      <c r="D16" s="827">
        <v>74</v>
      </c>
      <c r="E16" s="827">
        <v>4642</v>
      </c>
      <c r="F16" s="827">
        <v>2874</v>
      </c>
      <c r="G16" s="828">
        <v>2851</v>
      </c>
      <c r="H16" s="836"/>
      <c r="I16" s="829">
        <v>2735</v>
      </c>
      <c r="J16" s="829">
        <v>116</v>
      </c>
      <c r="K16" s="829"/>
      <c r="L16" s="830"/>
      <c r="M16" s="831">
        <f t="shared" si="2"/>
        <v>0.6045377438507209</v>
      </c>
      <c r="N16" s="831">
        <f t="shared" si="3"/>
        <v>0.61912968548039637</v>
      </c>
    </row>
    <row r="17" spans="1:14" ht="18" x14ac:dyDescent="0.25">
      <c r="A17" s="767">
        <v>2020</v>
      </c>
      <c r="B17" s="820" t="s">
        <v>26</v>
      </c>
      <c r="C17" s="832">
        <v>24487</v>
      </c>
      <c r="D17" s="833">
        <v>1233</v>
      </c>
      <c r="E17" s="833">
        <v>23254</v>
      </c>
      <c r="F17" s="833">
        <v>4246</v>
      </c>
      <c r="G17" s="832">
        <v>4117</v>
      </c>
      <c r="H17" s="833">
        <v>3421</v>
      </c>
      <c r="I17" s="833"/>
      <c r="J17" s="833">
        <v>477</v>
      </c>
      <c r="K17" s="833">
        <v>219</v>
      </c>
      <c r="L17" s="833"/>
      <c r="M17" s="824">
        <f t="shared" si="2"/>
        <v>0.16813002817821701</v>
      </c>
      <c r="N17" s="824">
        <f t="shared" si="3"/>
        <v>0.1825922421948912</v>
      </c>
    </row>
    <row r="18" spans="1:14" ht="15.75" customHeight="1" x14ac:dyDescent="0.25">
      <c r="A18" s="767"/>
      <c r="B18" s="813" t="s">
        <v>25</v>
      </c>
      <c r="C18" s="797">
        <v>20099</v>
      </c>
      <c r="D18" s="798">
        <v>1171</v>
      </c>
      <c r="E18" s="798">
        <v>18928</v>
      </c>
      <c r="F18" s="798">
        <v>1796</v>
      </c>
      <c r="G18" s="799">
        <f>SUM(H18:K18)</f>
        <v>1695</v>
      </c>
      <c r="H18" s="801">
        <v>1093</v>
      </c>
      <c r="I18" s="801"/>
      <c r="J18" s="801">
        <v>383</v>
      </c>
      <c r="K18" s="801">
        <v>219</v>
      </c>
      <c r="L18" s="802"/>
      <c r="M18" s="800">
        <f t="shared" si="2"/>
        <v>8.433255385840091E-2</v>
      </c>
      <c r="N18" s="800">
        <f t="shared" si="3"/>
        <v>9.4885883347421804E-2</v>
      </c>
    </row>
    <row r="19" spans="1:14" ht="15.75" customHeight="1" thickBot="1" x14ac:dyDescent="0.3">
      <c r="A19" s="768"/>
      <c r="B19" s="825" t="s">
        <v>24</v>
      </c>
      <c r="C19" s="826">
        <v>4388</v>
      </c>
      <c r="D19" s="827">
        <v>62</v>
      </c>
      <c r="E19" s="827">
        <v>4326</v>
      </c>
      <c r="F19" s="827">
        <v>2450</v>
      </c>
      <c r="G19" s="828">
        <f>SUM(H19:J19)</f>
        <v>2422</v>
      </c>
      <c r="H19" s="829">
        <v>2328</v>
      </c>
      <c r="I19" s="829"/>
      <c r="J19" s="829">
        <v>94</v>
      </c>
      <c r="K19" s="829"/>
      <c r="L19" s="830"/>
      <c r="M19" s="831">
        <f t="shared" si="2"/>
        <v>0.55195989061075657</v>
      </c>
      <c r="N19" s="831">
        <f t="shared" si="3"/>
        <v>0.56634304207119746</v>
      </c>
    </row>
    <row r="20" spans="1:14" ht="18" x14ac:dyDescent="0.25">
      <c r="A20" s="767">
        <v>2019</v>
      </c>
      <c r="B20" s="820" t="s">
        <v>26</v>
      </c>
      <c r="C20" s="832">
        <v>16175</v>
      </c>
      <c r="D20" s="833">
        <f>D18+D19</f>
        <v>1233</v>
      </c>
      <c r="E20" s="833">
        <v>15241</v>
      </c>
      <c r="F20" s="833">
        <v>4100</v>
      </c>
      <c r="G20" s="832">
        <v>4046</v>
      </c>
      <c r="H20" s="833">
        <v>3740</v>
      </c>
      <c r="I20" s="833"/>
      <c r="J20" s="833">
        <v>306</v>
      </c>
      <c r="K20" s="833"/>
      <c r="L20" s="833"/>
      <c r="M20" s="824">
        <f t="shared" si="2"/>
        <v>0.25013910355486862</v>
      </c>
      <c r="N20" s="824">
        <f t="shared" si="3"/>
        <v>0.26901121973623776</v>
      </c>
    </row>
    <row r="21" spans="1:14" ht="15.75" customHeight="1" x14ac:dyDescent="0.25">
      <c r="A21" s="767"/>
      <c r="B21" s="813" t="s">
        <v>25</v>
      </c>
      <c r="C21" s="797">
        <v>11708</v>
      </c>
      <c r="D21" s="798">
        <f>$C21-$E21</f>
        <v>867</v>
      </c>
      <c r="E21" s="798">
        <v>10841</v>
      </c>
      <c r="F21" s="798">
        <v>1401</v>
      </c>
      <c r="G21" s="799">
        <v>1370</v>
      </c>
      <c r="H21" s="801">
        <v>1151</v>
      </c>
      <c r="I21" s="801"/>
      <c r="J21" s="801">
        <v>219</v>
      </c>
      <c r="K21" s="801"/>
      <c r="L21" s="802"/>
      <c r="M21" s="803">
        <f t="shared" si="2"/>
        <v>0.11701400751622822</v>
      </c>
      <c r="N21" s="803">
        <v>0.33200000000000002</v>
      </c>
    </row>
    <row r="22" spans="1:14" ht="15.75" customHeight="1" thickBot="1" x14ac:dyDescent="0.3">
      <c r="A22" s="768"/>
      <c r="B22" s="825" t="s">
        <v>24</v>
      </c>
      <c r="C22" s="826">
        <v>4467</v>
      </c>
      <c r="D22" s="827">
        <f>$C22-$E22</f>
        <v>67</v>
      </c>
      <c r="E22" s="827">
        <v>4400</v>
      </c>
      <c r="F22" s="827">
        <v>2699</v>
      </c>
      <c r="G22" s="828">
        <v>2676</v>
      </c>
      <c r="H22" s="829">
        <v>2589</v>
      </c>
      <c r="I22" s="829"/>
      <c r="J22" s="829">
        <v>87</v>
      </c>
      <c r="K22" s="829"/>
      <c r="L22" s="830"/>
      <c r="M22" s="835">
        <f t="shared" si="2"/>
        <v>0.5990597716588314</v>
      </c>
      <c r="N22" s="835">
        <v>0.33200000000000002</v>
      </c>
    </row>
    <row r="23" spans="1:14" ht="18" x14ac:dyDescent="0.25">
      <c r="A23" s="767">
        <v>2018</v>
      </c>
      <c r="B23" s="820" t="s">
        <v>26</v>
      </c>
      <c r="C23" s="832">
        <v>12464</v>
      </c>
      <c r="D23" s="833">
        <v>362</v>
      </c>
      <c r="E23" s="833">
        <v>12102</v>
      </c>
      <c r="F23" s="833">
        <v>4142</v>
      </c>
      <c r="G23" s="832">
        <v>4080</v>
      </c>
      <c r="H23" s="833">
        <v>3923</v>
      </c>
      <c r="I23" s="833"/>
      <c r="J23" s="833">
        <v>157</v>
      </c>
      <c r="K23" s="833"/>
      <c r="L23" s="833"/>
      <c r="M23" s="824">
        <f t="shared" si="2"/>
        <v>0.32734274711168165</v>
      </c>
      <c r="N23" s="824">
        <v>0.33200000000000002</v>
      </c>
    </row>
    <row r="24" spans="1:14" ht="18" x14ac:dyDescent="0.25">
      <c r="A24" s="767"/>
      <c r="B24" s="813" t="s">
        <v>25</v>
      </c>
      <c r="C24" s="797">
        <v>7132</v>
      </c>
      <c r="D24" s="798">
        <f>C24-E24</f>
        <v>284</v>
      </c>
      <c r="E24" s="798">
        <v>6848</v>
      </c>
      <c r="F24" s="798">
        <v>1121</v>
      </c>
      <c r="G24" s="799">
        <f>H24+J24</f>
        <v>1076</v>
      </c>
      <c r="H24" s="801">
        <v>998</v>
      </c>
      <c r="I24" s="801"/>
      <c r="J24" s="801">
        <v>78</v>
      </c>
      <c r="K24" s="801"/>
      <c r="L24" s="802"/>
      <c r="M24" s="803">
        <f t="shared" si="2"/>
        <v>0.15086932136848008</v>
      </c>
      <c r="N24" s="803">
        <v>0.60399999999999998</v>
      </c>
    </row>
    <row r="25" spans="1:14" ht="15.75" customHeight="1" thickBot="1" x14ac:dyDescent="0.3">
      <c r="A25" s="768"/>
      <c r="B25" s="825" t="s">
        <v>24</v>
      </c>
      <c r="C25" s="826">
        <v>5332</v>
      </c>
      <c r="D25" s="827">
        <f>C25-E25</f>
        <v>78</v>
      </c>
      <c r="E25" s="827">
        <v>5254</v>
      </c>
      <c r="F25" s="827">
        <v>3021</v>
      </c>
      <c r="G25" s="828">
        <f>H25+J25</f>
        <v>3004</v>
      </c>
      <c r="H25" s="829">
        <v>2925</v>
      </c>
      <c r="I25" s="829"/>
      <c r="J25" s="829">
        <v>79</v>
      </c>
      <c r="K25" s="829"/>
      <c r="L25" s="830"/>
      <c r="M25" s="835">
        <f t="shared" si="2"/>
        <v>0.56339084771192793</v>
      </c>
      <c r="N25" s="835">
        <v>0.60399999999999998</v>
      </c>
    </row>
    <row r="26" spans="1:14" ht="15.75" customHeight="1" thickBot="1" x14ac:dyDescent="0.3">
      <c r="A26" s="837">
        <v>2017</v>
      </c>
      <c r="B26" s="838" t="s">
        <v>422</v>
      </c>
      <c r="C26" s="839">
        <v>6300</v>
      </c>
      <c r="D26" s="840">
        <v>64</v>
      </c>
      <c r="E26" s="840">
        <v>6236</v>
      </c>
      <c r="F26" s="840">
        <v>3766</v>
      </c>
      <c r="G26" s="839">
        <v>3727</v>
      </c>
      <c r="H26" s="840">
        <v>3575</v>
      </c>
      <c r="I26" s="840"/>
      <c r="J26" s="840">
        <v>152</v>
      </c>
      <c r="K26" s="840"/>
      <c r="L26" s="840"/>
      <c r="M26" s="841">
        <f t="shared" si="2"/>
        <v>0.59158730158730155</v>
      </c>
      <c r="N26" s="841">
        <v>0.60399999999999998</v>
      </c>
    </row>
    <row r="27" spans="1:14" ht="18" x14ac:dyDescent="0.25">
      <c r="A27" s="767">
        <v>2016</v>
      </c>
      <c r="B27" s="820" t="s">
        <v>26</v>
      </c>
      <c r="C27" s="832">
        <v>9280</v>
      </c>
      <c r="D27" s="833">
        <v>442</v>
      </c>
      <c r="E27" s="833">
        <v>8838</v>
      </c>
      <c r="F27" s="833">
        <v>3685</v>
      </c>
      <c r="G27" s="832">
        <v>3616</v>
      </c>
      <c r="H27" s="833">
        <v>3438</v>
      </c>
      <c r="I27" s="833"/>
      <c r="J27" s="833">
        <v>178</v>
      </c>
      <c r="K27" s="833"/>
      <c r="L27" s="833"/>
      <c r="M27" s="824">
        <f t="shared" si="2"/>
        <v>0.3896551724137931</v>
      </c>
      <c r="N27" s="824">
        <v>0.39500000000000002</v>
      </c>
    </row>
    <row r="28" spans="1:14" ht="15.75" customHeight="1" x14ac:dyDescent="0.25">
      <c r="A28" s="767"/>
      <c r="B28" s="813" t="s">
        <v>25</v>
      </c>
      <c r="C28" s="797">
        <v>5992</v>
      </c>
      <c r="D28" s="798">
        <v>401</v>
      </c>
      <c r="E28" s="798">
        <v>5591</v>
      </c>
      <c r="F28" s="798">
        <v>1468</v>
      </c>
      <c r="G28" s="797">
        <v>1419</v>
      </c>
      <c r="H28" s="798">
        <v>1252</v>
      </c>
      <c r="I28" s="798"/>
      <c r="J28" s="798">
        <v>167</v>
      </c>
      <c r="K28" s="798"/>
      <c r="L28" s="804"/>
      <c r="M28" s="800">
        <f t="shared" si="2"/>
        <v>0.23681575433911883</v>
      </c>
      <c r="N28" s="800">
        <f>$F36/$E36</f>
        <v>0.43651778329197682</v>
      </c>
    </row>
    <row r="29" spans="1:14" ht="15.75" customHeight="1" thickBot="1" x14ac:dyDescent="0.3">
      <c r="A29" s="768"/>
      <c r="B29" s="825" t="s">
        <v>24</v>
      </c>
      <c r="C29" s="826">
        <v>3288</v>
      </c>
      <c r="D29" s="842">
        <v>41</v>
      </c>
      <c r="E29" s="827">
        <v>3247</v>
      </c>
      <c r="F29" s="827">
        <v>2217</v>
      </c>
      <c r="G29" s="826">
        <v>2197</v>
      </c>
      <c r="H29" s="827">
        <v>2186</v>
      </c>
      <c r="I29" s="827"/>
      <c r="J29" s="827">
        <v>11</v>
      </c>
      <c r="K29" s="827"/>
      <c r="L29" s="842"/>
      <c r="M29" s="831">
        <f t="shared" si="2"/>
        <v>0.66818734793187351</v>
      </c>
      <c r="N29" s="831">
        <f t="shared" ref="N29:N42" si="4">$F29/$E29</f>
        <v>0.68278410840776105</v>
      </c>
    </row>
    <row r="30" spans="1:14" ht="18" x14ac:dyDescent="0.25">
      <c r="A30" s="767">
        <v>2015</v>
      </c>
      <c r="B30" s="820" t="s">
        <v>26</v>
      </c>
      <c r="C30" s="832">
        <v>9808</v>
      </c>
      <c r="D30" s="833">
        <v>288</v>
      </c>
      <c r="E30" s="833">
        <v>9520</v>
      </c>
      <c r="F30" s="833">
        <v>3743</v>
      </c>
      <c r="G30" s="832">
        <v>3589</v>
      </c>
      <c r="H30" s="833">
        <v>3502</v>
      </c>
      <c r="I30" s="833"/>
      <c r="J30" s="833"/>
      <c r="K30" s="833"/>
      <c r="L30" s="833">
        <v>96</v>
      </c>
      <c r="M30" s="824">
        <f t="shared" si="2"/>
        <v>0.36592577487765088</v>
      </c>
      <c r="N30" s="824">
        <f t="shared" si="4"/>
        <v>0.39317226890756302</v>
      </c>
    </row>
    <row r="31" spans="1:14" ht="15.75" customHeight="1" x14ac:dyDescent="0.25">
      <c r="A31" s="767"/>
      <c r="B31" s="813" t="s">
        <v>25</v>
      </c>
      <c r="C31" s="797">
        <v>7616</v>
      </c>
      <c r="D31" s="798">
        <v>253</v>
      </c>
      <c r="E31" s="798">
        <v>7363</v>
      </c>
      <c r="F31" s="798">
        <v>2371</v>
      </c>
      <c r="G31" s="797">
        <v>2411</v>
      </c>
      <c r="H31" s="798">
        <v>1169</v>
      </c>
      <c r="I31" s="798"/>
      <c r="J31" s="798"/>
      <c r="K31" s="798"/>
      <c r="L31" s="804">
        <v>18</v>
      </c>
      <c r="M31" s="800">
        <f t="shared" si="2"/>
        <v>0.31657037815126049</v>
      </c>
      <c r="N31" s="800">
        <f t="shared" si="4"/>
        <v>0.32201548281950293</v>
      </c>
    </row>
    <row r="32" spans="1:14" ht="15.75" customHeight="1" thickBot="1" x14ac:dyDescent="0.3">
      <c r="A32" s="768"/>
      <c r="B32" s="825" t="s">
        <v>24</v>
      </c>
      <c r="C32" s="826">
        <v>2192</v>
      </c>
      <c r="D32" s="842">
        <v>35</v>
      </c>
      <c r="E32" s="827">
        <v>2157</v>
      </c>
      <c r="F32" s="827">
        <v>1372</v>
      </c>
      <c r="G32" s="826">
        <v>1187</v>
      </c>
      <c r="H32" s="827">
        <v>2333</v>
      </c>
      <c r="I32" s="827"/>
      <c r="J32" s="827"/>
      <c r="K32" s="827"/>
      <c r="L32" s="842">
        <v>78</v>
      </c>
      <c r="M32" s="831">
        <f t="shared" si="2"/>
        <v>0.54151459854014594</v>
      </c>
      <c r="N32" s="831">
        <f t="shared" si="4"/>
        <v>0.63606861381548452</v>
      </c>
    </row>
    <row r="33" spans="1:38" ht="18" x14ac:dyDescent="0.25">
      <c r="A33" s="767">
        <v>2014</v>
      </c>
      <c r="B33" s="843" t="s">
        <v>26</v>
      </c>
      <c r="C33" s="832">
        <v>15419</v>
      </c>
      <c r="D33" s="844">
        <v>1814</v>
      </c>
      <c r="E33" s="844">
        <v>13605</v>
      </c>
      <c r="F33" s="833">
        <v>3552</v>
      </c>
      <c r="G33" s="832">
        <v>3450</v>
      </c>
      <c r="H33" s="844">
        <v>2247</v>
      </c>
      <c r="I33" s="844"/>
      <c r="J33" s="844"/>
      <c r="K33" s="844"/>
      <c r="L33" s="844">
        <v>1219</v>
      </c>
      <c r="M33" s="824">
        <f t="shared" si="2"/>
        <v>0.22374991893118878</v>
      </c>
      <c r="N33" s="824">
        <f t="shared" si="4"/>
        <v>0.26108048511576626</v>
      </c>
    </row>
    <row r="34" spans="1:38" ht="15.75" customHeight="1" x14ac:dyDescent="0.25">
      <c r="A34" s="767"/>
      <c r="B34" s="812" t="s">
        <v>25</v>
      </c>
      <c r="C34" s="797">
        <v>13434</v>
      </c>
      <c r="D34" s="805">
        <v>1767</v>
      </c>
      <c r="E34" s="805">
        <v>11667</v>
      </c>
      <c r="F34" s="798">
        <v>2189</v>
      </c>
      <c r="G34" s="797">
        <v>2114</v>
      </c>
      <c r="H34" s="805">
        <v>1299</v>
      </c>
      <c r="I34" s="805"/>
      <c r="J34" s="805"/>
      <c r="K34" s="805"/>
      <c r="L34" s="806">
        <v>815</v>
      </c>
      <c r="M34" s="800">
        <f t="shared" si="2"/>
        <v>0.15736191752270359</v>
      </c>
      <c r="N34" s="800">
        <f t="shared" si="4"/>
        <v>0.18762321076540669</v>
      </c>
    </row>
    <row r="35" spans="1:38" ht="15.75" customHeight="1" thickBot="1" x14ac:dyDescent="0.3">
      <c r="A35" s="768"/>
      <c r="B35" s="846" t="s">
        <v>24</v>
      </c>
      <c r="C35" s="826">
        <v>1985</v>
      </c>
      <c r="D35" s="847">
        <v>47</v>
      </c>
      <c r="E35" s="848">
        <v>1938</v>
      </c>
      <c r="F35" s="827">
        <v>1363</v>
      </c>
      <c r="G35" s="826">
        <v>1352</v>
      </c>
      <c r="H35" s="848">
        <v>948</v>
      </c>
      <c r="I35" s="848"/>
      <c r="J35" s="848"/>
      <c r="K35" s="848"/>
      <c r="L35" s="847">
        <v>404</v>
      </c>
      <c r="M35" s="831">
        <f t="shared" si="2"/>
        <v>0.6811083123425693</v>
      </c>
      <c r="N35" s="831">
        <f t="shared" si="4"/>
        <v>0.70330237358101133</v>
      </c>
    </row>
    <row r="36" spans="1:38" ht="18" x14ac:dyDescent="0.25">
      <c r="A36" s="767">
        <v>2013</v>
      </c>
      <c r="B36" s="843" t="s">
        <v>26</v>
      </c>
      <c r="C36" s="832">
        <v>5744</v>
      </c>
      <c r="D36" s="845">
        <v>908</v>
      </c>
      <c r="E36" s="844">
        <v>4836</v>
      </c>
      <c r="F36" s="844">
        <v>2111</v>
      </c>
      <c r="G36" s="832">
        <v>2026</v>
      </c>
      <c r="H36" s="844">
        <v>1576</v>
      </c>
      <c r="I36" s="844"/>
      <c r="J36" s="844"/>
      <c r="K36" s="844"/>
      <c r="L36" s="845">
        <v>450</v>
      </c>
      <c r="M36" s="824">
        <f t="shared" si="2"/>
        <v>0.35271587743732591</v>
      </c>
      <c r="N36" s="824">
        <f t="shared" si="4"/>
        <v>0.43651778329197682</v>
      </c>
    </row>
    <row r="37" spans="1:38" ht="15.75" customHeight="1" x14ac:dyDescent="0.25">
      <c r="A37" s="767"/>
      <c r="B37" s="812" t="s">
        <v>25</v>
      </c>
      <c r="C37" s="797">
        <v>3849</v>
      </c>
      <c r="D37" s="806">
        <v>870</v>
      </c>
      <c r="E37" s="805">
        <v>2979</v>
      </c>
      <c r="F37" s="806">
        <v>756</v>
      </c>
      <c r="G37" s="807">
        <v>705</v>
      </c>
      <c r="H37" s="806">
        <v>495</v>
      </c>
      <c r="I37" s="806"/>
      <c r="J37" s="806"/>
      <c r="K37" s="806"/>
      <c r="L37" s="806">
        <v>210</v>
      </c>
      <c r="M37" s="800">
        <f t="shared" si="2"/>
        <v>0.18316445830085737</v>
      </c>
      <c r="N37" s="800">
        <f t="shared" si="4"/>
        <v>0.25377643504531722</v>
      </c>
    </row>
    <row r="38" spans="1:38" ht="15.75" customHeight="1" thickBot="1" x14ac:dyDescent="0.3">
      <c r="A38" s="768"/>
      <c r="B38" s="846" t="s">
        <v>24</v>
      </c>
      <c r="C38" s="826">
        <v>1895</v>
      </c>
      <c r="D38" s="847">
        <v>38</v>
      </c>
      <c r="E38" s="848">
        <v>1857</v>
      </c>
      <c r="F38" s="848">
        <v>1355</v>
      </c>
      <c r="G38" s="826">
        <v>1321</v>
      </c>
      <c r="H38" s="848">
        <v>1081</v>
      </c>
      <c r="I38" s="848"/>
      <c r="J38" s="848"/>
      <c r="K38" s="848"/>
      <c r="L38" s="847">
        <v>240</v>
      </c>
      <c r="M38" s="831">
        <f t="shared" si="2"/>
        <v>0.69709762532981534</v>
      </c>
      <c r="N38" s="831">
        <f t="shared" si="4"/>
        <v>0.72967151319332257</v>
      </c>
    </row>
    <row r="39" spans="1:38" ht="18" x14ac:dyDescent="0.25">
      <c r="A39" s="767">
        <v>2012</v>
      </c>
      <c r="B39" s="843" t="s">
        <v>26</v>
      </c>
      <c r="C39" s="849">
        <v>5046</v>
      </c>
      <c r="D39" s="850">
        <v>571</v>
      </c>
      <c r="E39" s="851">
        <v>4475</v>
      </c>
      <c r="F39" s="850">
        <v>2076</v>
      </c>
      <c r="G39" s="849">
        <v>2006</v>
      </c>
      <c r="H39" s="851">
        <v>1541</v>
      </c>
      <c r="I39" s="851"/>
      <c r="J39" s="851"/>
      <c r="K39" s="851"/>
      <c r="L39" s="850">
        <v>465</v>
      </c>
      <c r="M39" s="824">
        <f t="shared" si="2"/>
        <v>0.39754260800634167</v>
      </c>
      <c r="N39" s="824">
        <f t="shared" si="4"/>
        <v>0.46391061452513965</v>
      </c>
    </row>
    <row r="40" spans="1:38" ht="15.75" customHeight="1" x14ac:dyDescent="0.25">
      <c r="A40" s="767"/>
      <c r="B40" s="812" t="s">
        <v>25</v>
      </c>
      <c r="C40" s="808">
        <v>3429</v>
      </c>
      <c r="D40" s="809">
        <v>560</v>
      </c>
      <c r="E40" s="810">
        <v>2869</v>
      </c>
      <c r="F40" s="809">
        <v>874</v>
      </c>
      <c r="G40" s="811">
        <v>838</v>
      </c>
      <c r="H40" s="809">
        <v>571</v>
      </c>
      <c r="I40" s="809"/>
      <c r="J40" s="809"/>
      <c r="K40" s="809"/>
      <c r="L40" s="809">
        <v>267</v>
      </c>
      <c r="M40" s="800">
        <f t="shared" si="2"/>
        <v>0.24438611840186644</v>
      </c>
      <c r="N40" s="800">
        <f t="shared" si="4"/>
        <v>0.30463576158940397</v>
      </c>
    </row>
    <row r="41" spans="1:38" ht="15.75" customHeight="1" thickBot="1" x14ac:dyDescent="0.3">
      <c r="A41" s="768"/>
      <c r="B41" s="846" t="s">
        <v>24</v>
      </c>
      <c r="C41" s="852">
        <v>1617</v>
      </c>
      <c r="D41" s="853">
        <v>11</v>
      </c>
      <c r="E41" s="853">
        <v>1606</v>
      </c>
      <c r="F41" s="854">
        <v>1202</v>
      </c>
      <c r="G41" s="852">
        <v>1168</v>
      </c>
      <c r="H41" s="853">
        <v>970</v>
      </c>
      <c r="I41" s="853"/>
      <c r="J41" s="853"/>
      <c r="K41" s="853"/>
      <c r="L41" s="853">
        <v>198</v>
      </c>
      <c r="M41" s="831">
        <f t="shared" si="2"/>
        <v>0.72232529375386523</v>
      </c>
      <c r="N41" s="831">
        <f t="shared" si="4"/>
        <v>0.74844333748443337</v>
      </c>
    </row>
    <row r="42" spans="1:38" ht="18.75" thickBot="1" x14ac:dyDescent="0.3">
      <c r="A42" s="837">
        <v>2011</v>
      </c>
      <c r="B42" s="855" t="s">
        <v>26</v>
      </c>
      <c r="C42" s="839">
        <v>8355</v>
      </c>
      <c r="D42" s="856">
        <v>937</v>
      </c>
      <c r="E42" s="857">
        <v>7418</v>
      </c>
      <c r="F42" s="857">
        <v>2194</v>
      </c>
      <c r="G42" s="858">
        <v>2004</v>
      </c>
      <c r="H42" s="857">
        <v>1470</v>
      </c>
      <c r="I42" s="857"/>
      <c r="J42" s="857"/>
      <c r="K42" s="857"/>
      <c r="L42" s="856">
        <v>534</v>
      </c>
      <c r="M42" s="841">
        <f t="shared" si="2"/>
        <v>0.23985637342908439</v>
      </c>
      <c r="N42" s="841">
        <f t="shared" si="4"/>
        <v>0.29576705311404694</v>
      </c>
      <c r="AF42" s="763"/>
      <c r="AG42" s="764"/>
      <c r="AH42" s="764"/>
      <c r="AI42" s="764"/>
      <c r="AJ42" s="764"/>
      <c r="AK42" s="764"/>
      <c r="AL42" s="764"/>
    </row>
    <row r="44" spans="1:38" x14ac:dyDescent="0.25">
      <c r="A44" s="5" t="s">
        <v>79</v>
      </c>
      <c r="B44"/>
    </row>
    <row r="45" spans="1:38" x14ac:dyDescent="0.25">
      <c r="A45"/>
      <c r="B45"/>
    </row>
    <row r="46" spans="1:38" ht="15.75" x14ac:dyDescent="0.25">
      <c r="A46" s="284" t="s">
        <v>631</v>
      </c>
      <c r="B46" s="283"/>
    </row>
    <row r="47" spans="1:38" ht="15.75" x14ac:dyDescent="0.25">
      <c r="A47" s="284" t="s">
        <v>632</v>
      </c>
      <c r="B47" s="283"/>
    </row>
    <row r="48" spans="1:38" ht="15.75" x14ac:dyDescent="0.25">
      <c r="A48" s="284" t="s">
        <v>633</v>
      </c>
      <c r="B48" s="283"/>
    </row>
    <row r="49" spans="1:2" ht="15.75" x14ac:dyDescent="0.25">
      <c r="A49" s="501" t="s">
        <v>419</v>
      </c>
      <c r="B49"/>
    </row>
  </sheetData>
  <hyperlinks>
    <hyperlink ref="A44" location="Inhalt!A1" display="zum Inhalt" xr:uid="{7E103F91-9F6B-4684-B33F-8C04931131EB}"/>
  </hyperlinks>
  <pageMargins left="0.70866141732283472" right="0.70866141732283472" top="0.78740157480314965" bottom="0.78740157480314965" header="0.31496062992125984" footer="0.31496062992125984"/>
  <pageSetup paperSize="9" scale="4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G60"/>
  <sheetViews>
    <sheetView zoomScaleNormal="100" workbookViewId="0">
      <pane xSplit="1" topLeftCell="S1" activePane="topRight" state="frozen"/>
      <selection pane="topRight" activeCell="V32" sqref="V32"/>
    </sheetView>
  </sheetViews>
  <sheetFormatPr baseColWidth="10" defaultRowHeight="15" x14ac:dyDescent="0.25"/>
  <cols>
    <col min="1" max="1" width="35.5703125" customWidth="1"/>
    <col min="4" max="4" width="11.42578125" style="93"/>
    <col min="9" max="9" width="14" customWidth="1"/>
    <col min="16" max="16" width="14.7109375" customWidth="1"/>
    <col min="22" max="22" width="11.42578125" customWidth="1"/>
  </cols>
  <sheetData>
    <row r="1" spans="1:85" ht="26.25" x14ac:dyDescent="0.4">
      <c r="A1" s="765" t="s">
        <v>72</v>
      </c>
      <c r="B1" s="765"/>
      <c r="C1" s="765"/>
      <c r="D1" s="765"/>
      <c r="E1" s="765"/>
      <c r="F1" s="765"/>
      <c r="G1" s="765"/>
      <c r="H1" s="765"/>
      <c r="I1" s="765"/>
      <c r="J1" s="765"/>
      <c r="K1" s="765"/>
      <c r="L1" s="765"/>
      <c r="M1" s="765"/>
      <c r="N1" s="765"/>
      <c r="O1" s="765"/>
      <c r="P1" s="765"/>
      <c r="Q1" s="765"/>
      <c r="R1" s="765"/>
      <c r="CB1" s="93"/>
      <c r="CC1" s="93"/>
      <c r="CD1" s="93"/>
      <c r="CE1" s="93"/>
      <c r="CF1" s="93"/>
      <c r="CG1" s="93"/>
    </row>
    <row r="2" spans="1:85" ht="12.75" customHeight="1" x14ac:dyDescent="0.3">
      <c r="A2" s="43"/>
    </row>
    <row r="3" spans="1:85" ht="18" x14ac:dyDescent="0.25">
      <c r="A3" s="2"/>
      <c r="B3" s="1005" t="s">
        <v>58</v>
      </c>
      <c r="C3" s="1006"/>
      <c r="D3" s="1006"/>
      <c r="E3" s="1006"/>
      <c r="F3" s="1006"/>
      <c r="G3" s="1007"/>
      <c r="H3" s="1008" t="s">
        <v>62</v>
      </c>
      <c r="I3" s="1009"/>
      <c r="J3" s="1009"/>
      <c r="K3" s="1009"/>
      <c r="L3" s="1009"/>
      <c r="M3" s="1010"/>
      <c r="N3" s="1005" t="s">
        <v>63</v>
      </c>
      <c r="O3" s="1016"/>
      <c r="P3" s="1016"/>
      <c r="Q3" s="1016"/>
      <c r="R3" s="1016"/>
      <c r="S3" s="1017"/>
      <c r="T3" s="984" t="s">
        <v>196</v>
      </c>
      <c r="U3" s="985"/>
      <c r="V3" s="985"/>
      <c r="W3" s="985"/>
      <c r="X3" s="985"/>
      <c r="Y3" s="986"/>
      <c r="Z3" s="1018" t="s">
        <v>344</v>
      </c>
      <c r="AA3" s="1019"/>
      <c r="AB3" s="1019"/>
      <c r="AC3" s="1019"/>
      <c r="AD3" s="1019"/>
      <c r="AE3" s="1020"/>
      <c r="AF3" s="984" t="s">
        <v>398</v>
      </c>
      <c r="AG3" s="985"/>
      <c r="AH3" s="985"/>
      <c r="AI3" s="985"/>
      <c r="AJ3" s="985"/>
      <c r="AK3" s="986"/>
      <c r="AL3" s="984" t="s">
        <v>424</v>
      </c>
      <c r="AM3" s="985"/>
      <c r="AN3" s="985"/>
      <c r="AO3" s="985"/>
      <c r="AP3" s="985"/>
      <c r="AQ3" s="986"/>
      <c r="AR3" s="984" t="s">
        <v>478</v>
      </c>
      <c r="AS3" s="985"/>
      <c r="AT3" s="985"/>
      <c r="AU3" s="985"/>
      <c r="AV3" s="985"/>
      <c r="AW3" s="986"/>
      <c r="AX3" s="984" t="s">
        <v>483</v>
      </c>
      <c r="AY3" s="985"/>
      <c r="AZ3" s="985"/>
      <c r="BA3" s="985"/>
      <c r="BB3" s="985"/>
      <c r="BC3" s="986"/>
      <c r="BD3" s="984" t="s">
        <v>520</v>
      </c>
      <c r="BE3" s="985"/>
      <c r="BF3" s="985"/>
      <c r="BG3" s="985"/>
      <c r="BH3" s="985"/>
      <c r="BI3" s="986"/>
      <c r="BJ3" s="984" t="s">
        <v>548</v>
      </c>
      <c r="BK3" s="985"/>
      <c r="BL3" s="985"/>
      <c r="BM3" s="985"/>
      <c r="BN3" s="985"/>
      <c r="BO3" s="986"/>
      <c r="BP3" s="984" t="s">
        <v>575</v>
      </c>
      <c r="BQ3" s="985"/>
      <c r="BR3" s="985"/>
      <c r="BS3" s="985"/>
      <c r="BT3" s="985"/>
      <c r="BU3" s="986"/>
      <c r="BV3" s="984" t="s">
        <v>576</v>
      </c>
      <c r="BW3" s="985"/>
      <c r="BX3" s="985"/>
      <c r="BY3" s="985"/>
      <c r="BZ3" s="985"/>
      <c r="CA3" s="986"/>
      <c r="CB3" s="984" t="s">
        <v>1166</v>
      </c>
      <c r="CC3" s="985"/>
      <c r="CD3" s="985"/>
      <c r="CE3" s="985"/>
      <c r="CF3" s="985"/>
      <c r="CG3" s="986"/>
    </row>
    <row r="4" spans="1:85" ht="15.75" customHeight="1" thickBot="1" x14ac:dyDescent="0.3">
      <c r="A4" s="2"/>
      <c r="B4" s="987" t="s">
        <v>1204</v>
      </c>
      <c r="C4" s="988"/>
      <c r="D4" s="94"/>
      <c r="E4" s="989" t="s">
        <v>71</v>
      </c>
      <c r="F4" s="990"/>
      <c r="G4" s="991"/>
      <c r="H4" s="1011" t="s">
        <v>32</v>
      </c>
      <c r="I4" s="1012"/>
      <c r="J4" s="1013" t="s">
        <v>59</v>
      </c>
      <c r="K4" s="1014"/>
      <c r="L4" s="1014"/>
      <c r="M4" s="1015"/>
      <c r="N4" s="987" t="s">
        <v>47</v>
      </c>
      <c r="O4" s="988"/>
      <c r="P4" s="989" t="s">
        <v>48</v>
      </c>
      <c r="Q4" s="990"/>
      <c r="R4" s="990"/>
      <c r="S4" s="991"/>
      <c r="T4" s="987" t="s">
        <v>47</v>
      </c>
      <c r="U4" s="988"/>
      <c r="V4" s="989" t="s">
        <v>197</v>
      </c>
      <c r="W4" s="990"/>
      <c r="X4" s="990"/>
      <c r="Y4" s="991"/>
      <c r="Z4" s="987" t="s">
        <v>47</v>
      </c>
      <c r="AA4" s="988"/>
      <c r="AB4" s="989" t="s">
        <v>345</v>
      </c>
      <c r="AC4" s="990"/>
      <c r="AD4" s="990"/>
      <c r="AE4" s="991"/>
      <c r="AF4" s="987" t="s">
        <v>47</v>
      </c>
      <c r="AG4" s="988"/>
      <c r="AH4" s="989" t="s">
        <v>400</v>
      </c>
      <c r="AI4" s="990"/>
      <c r="AJ4" s="990"/>
      <c r="AK4" s="991"/>
      <c r="AL4" s="987" t="s">
        <v>47</v>
      </c>
      <c r="AM4" s="988"/>
      <c r="AN4" s="989" t="s">
        <v>426</v>
      </c>
      <c r="AO4" s="990"/>
      <c r="AP4" s="990"/>
      <c r="AQ4" s="991"/>
      <c r="AR4" s="987" t="s">
        <v>47</v>
      </c>
      <c r="AS4" s="988"/>
      <c r="AT4" s="989" t="s">
        <v>479</v>
      </c>
      <c r="AU4" s="990"/>
      <c r="AV4" s="990"/>
      <c r="AW4" s="991"/>
      <c r="AX4" s="987" t="s">
        <v>47</v>
      </c>
      <c r="AY4" s="988"/>
      <c r="AZ4" s="989" t="s">
        <v>485</v>
      </c>
      <c r="BA4" s="990"/>
      <c r="BB4" s="990"/>
      <c r="BC4" s="991"/>
      <c r="BD4" s="987" t="s">
        <v>47</v>
      </c>
      <c r="BE4" s="988"/>
      <c r="BF4" s="989" t="s">
        <v>524</v>
      </c>
      <c r="BG4" s="990"/>
      <c r="BH4" s="990"/>
      <c r="BI4" s="991"/>
      <c r="BJ4" s="987" t="s">
        <v>47</v>
      </c>
      <c r="BK4" s="988"/>
      <c r="BL4" s="989" t="s">
        <v>543</v>
      </c>
      <c r="BM4" s="990"/>
      <c r="BN4" s="990"/>
      <c r="BO4" s="991"/>
      <c r="BP4" s="987" t="s">
        <v>47</v>
      </c>
      <c r="BQ4" s="988"/>
      <c r="BR4" s="989" t="s">
        <v>577</v>
      </c>
      <c r="BS4" s="990"/>
      <c r="BT4" s="990"/>
      <c r="BU4" s="991"/>
      <c r="BV4" s="987" t="s">
        <v>47</v>
      </c>
      <c r="BW4" s="988"/>
      <c r="BX4" s="989" t="s">
        <v>578</v>
      </c>
      <c r="BY4" s="990"/>
      <c r="BZ4" s="990"/>
      <c r="CA4" s="991"/>
      <c r="CB4" s="987" t="s">
        <v>47</v>
      </c>
      <c r="CC4" s="988"/>
      <c r="CD4" s="989" t="s">
        <v>1178</v>
      </c>
      <c r="CE4" s="990"/>
      <c r="CF4" s="990"/>
      <c r="CG4" s="991"/>
    </row>
    <row r="5" spans="1:85" ht="15.75" customHeight="1" thickBot="1" x14ac:dyDescent="0.3">
      <c r="A5" s="2"/>
      <c r="B5" s="1026" t="s">
        <v>129</v>
      </c>
      <c r="C5" s="1027"/>
      <c r="D5" s="1022" t="s">
        <v>50</v>
      </c>
      <c r="E5" s="1023"/>
      <c r="F5" s="1024" t="s">
        <v>518</v>
      </c>
      <c r="G5" s="1025"/>
      <c r="H5" s="1026" t="s">
        <v>60</v>
      </c>
      <c r="I5" s="1027"/>
      <c r="J5" s="1022" t="s">
        <v>50</v>
      </c>
      <c r="K5" s="1023"/>
      <c r="L5" s="1024" t="s">
        <v>518</v>
      </c>
      <c r="M5" s="1025"/>
      <c r="N5" s="992" t="s">
        <v>49</v>
      </c>
      <c r="O5" s="993"/>
      <c r="P5" s="994" t="s">
        <v>50</v>
      </c>
      <c r="Q5" s="993"/>
      <c r="R5" s="994" t="s">
        <v>518</v>
      </c>
      <c r="S5" s="995"/>
      <c r="T5" s="992" t="s">
        <v>234</v>
      </c>
      <c r="U5" s="993"/>
      <c r="V5" s="994" t="s">
        <v>50</v>
      </c>
      <c r="W5" s="993"/>
      <c r="X5" s="994" t="s">
        <v>518</v>
      </c>
      <c r="Y5" s="995"/>
      <c r="Z5" s="992" t="s">
        <v>347</v>
      </c>
      <c r="AA5" s="993"/>
      <c r="AB5" s="994" t="s">
        <v>50</v>
      </c>
      <c r="AC5" s="993"/>
      <c r="AD5" s="994" t="s">
        <v>518</v>
      </c>
      <c r="AE5" s="995"/>
      <c r="AF5" s="992" t="s">
        <v>399</v>
      </c>
      <c r="AG5" s="993"/>
      <c r="AH5" s="994" t="s">
        <v>50</v>
      </c>
      <c r="AI5" s="993"/>
      <c r="AJ5" s="994" t="s">
        <v>518</v>
      </c>
      <c r="AK5" s="995"/>
      <c r="AL5" s="992" t="s">
        <v>423</v>
      </c>
      <c r="AM5" s="993"/>
      <c r="AN5" s="994" t="s">
        <v>50</v>
      </c>
      <c r="AO5" s="993"/>
      <c r="AP5" s="994" t="s">
        <v>518</v>
      </c>
      <c r="AQ5" s="995"/>
      <c r="AR5" s="992" t="s">
        <v>480</v>
      </c>
      <c r="AS5" s="993"/>
      <c r="AT5" s="994" t="s">
        <v>50</v>
      </c>
      <c r="AU5" s="993"/>
      <c r="AV5" s="994" t="s">
        <v>518</v>
      </c>
      <c r="AW5" s="995"/>
      <c r="AX5" s="992" t="s">
        <v>484</v>
      </c>
      <c r="AY5" s="993"/>
      <c r="AZ5" s="994" t="s">
        <v>50</v>
      </c>
      <c r="BA5" s="993"/>
      <c r="BB5" s="994" t="s">
        <v>518</v>
      </c>
      <c r="BC5" s="995"/>
      <c r="BD5" s="992" t="s">
        <v>521</v>
      </c>
      <c r="BE5" s="993"/>
      <c r="BF5" s="994" t="s">
        <v>50</v>
      </c>
      <c r="BG5" s="993"/>
      <c r="BH5" s="994" t="s">
        <v>518</v>
      </c>
      <c r="BI5" s="995"/>
      <c r="BJ5" s="992" t="s">
        <v>544</v>
      </c>
      <c r="BK5" s="993"/>
      <c r="BL5" s="994" t="s">
        <v>50</v>
      </c>
      <c r="BM5" s="993"/>
      <c r="BN5" s="994" t="s">
        <v>518</v>
      </c>
      <c r="BO5" s="995"/>
      <c r="BP5" s="992" t="s">
        <v>579</v>
      </c>
      <c r="BQ5" s="993"/>
      <c r="BR5" s="994" t="s">
        <v>50</v>
      </c>
      <c r="BS5" s="993"/>
      <c r="BT5" s="994" t="s">
        <v>518</v>
      </c>
      <c r="BU5" s="995"/>
      <c r="BV5" s="992" t="s">
        <v>580</v>
      </c>
      <c r="BW5" s="993"/>
      <c r="BX5" s="994" t="s">
        <v>50</v>
      </c>
      <c r="BY5" s="993"/>
      <c r="BZ5" s="994" t="s">
        <v>518</v>
      </c>
      <c r="CA5" s="995"/>
      <c r="CB5" s="992" t="s">
        <v>1167</v>
      </c>
      <c r="CC5" s="993"/>
      <c r="CD5" s="994" t="s">
        <v>50</v>
      </c>
      <c r="CE5" s="993"/>
      <c r="CF5" s="994" t="s">
        <v>518</v>
      </c>
      <c r="CG5" s="995"/>
    </row>
    <row r="6" spans="1:85" ht="15.75" thickBot="1" x14ac:dyDescent="0.3">
      <c r="A6" s="2"/>
      <c r="B6" s="56" t="s">
        <v>33</v>
      </c>
      <c r="C6" s="57" t="s">
        <v>34</v>
      </c>
      <c r="D6" s="57" t="s">
        <v>33</v>
      </c>
      <c r="E6" s="57" t="s">
        <v>34</v>
      </c>
      <c r="F6" s="58" t="s">
        <v>33</v>
      </c>
      <c r="G6" s="59" t="s">
        <v>34</v>
      </c>
      <c r="H6" s="26" t="s">
        <v>33</v>
      </c>
      <c r="I6" s="27" t="s">
        <v>34</v>
      </c>
      <c r="J6" s="4" t="s">
        <v>33</v>
      </c>
      <c r="K6" s="27" t="s">
        <v>34</v>
      </c>
      <c r="L6" s="4" t="s">
        <v>33</v>
      </c>
      <c r="M6" s="28" t="s">
        <v>34</v>
      </c>
      <c r="N6" s="32" t="s">
        <v>33</v>
      </c>
      <c r="O6" s="33" t="s">
        <v>34</v>
      </c>
      <c r="P6" s="34" t="s">
        <v>33</v>
      </c>
      <c r="Q6" s="34" t="s">
        <v>34</v>
      </c>
      <c r="R6" s="34" t="s">
        <v>33</v>
      </c>
      <c r="S6" s="35" t="s">
        <v>34</v>
      </c>
      <c r="T6" s="32" t="s">
        <v>33</v>
      </c>
      <c r="U6" s="33" t="s">
        <v>34</v>
      </c>
      <c r="V6" s="34" t="s">
        <v>33</v>
      </c>
      <c r="W6" s="34" t="s">
        <v>34</v>
      </c>
      <c r="X6" s="34" t="s">
        <v>33</v>
      </c>
      <c r="Y6" s="35" t="s">
        <v>34</v>
      </c>
      <c r="Z6" s="32" t="s">
        <v>33</v>
      </c>
      <c r="AA6" s="33" t="s">
        <v>34</v>
      </c>
      <c r="AB6" s="34" t="s">
        <v>33</v>
      </c>
      <c r="AC6" s="34" t="s">
        <v>34</v>
      </c>
      <c r="AD6" s="34" t="s">
        <v>33</v>
      </c>
      <c r="AE6" s="35" t="s">
        <v>34</v>
      </c>
      <c r="AF6" s="32" t="s">
        <v>33</v>
      </c>
      <c r="AG6" s="33" t="s">
        <v>34</v>
      </c>
      <c r="AH6" s="34" t="s">
        <v>33</v>
      </c>
      <c r="AI6" s="34" t="s">
        <v>34</v>
      </c>
      <c r="AJ6" s="34" t="s">
        <v>33</v>
      </c>
      <c r="AK6" s="35" t="s">
        <v>34</v>
      </c>
      <c r="AL6" s="32" t="s">
        <v>33</v>
      </c>
      <c r="AM6" s="33" t="s">
        <v>34</v>
      </c>
      <c r="AN6" s="34" t="s">
        <v>33</v>
      </c>
      <c r="AO6" s="34" t="s">
        <v>34</v>
      </c>
      <c r="AP6" s="34" t="s">
        <v>33</v>
      </c>
      <c r="AQ6" s="35" t="s">
        <v>34</v>
      </c>
      <c r="AR6" s="32" t="s">
        <v>33</v>
      </c>
      <c r="AS6" s="33" t="s">
        <v>34</v>
      </c>
      <c r="AT6" s="34" t="s">
        <v>33</v>
      </c>
      <c r="AU6" s="34" t="s">
        <v>34</v>
      </c>
      <c r="AV6" s="34" t="s">
        <v>33</v>
      </c>
      <c r="AW6" s="35" t="s">
        <v>34</v>
      </c>
      <c r="AX6" s="32" t="s">
        <v>33</v>
      </c>
      <c r="AY6" s="33" t="s">
        <v>34</v>
      </c>
      <c r="AZ6" s="34" t="s">
        <v>33</v>
      </c>
      <c r="BA6" s="34" t="s">
        <v>34</v>
      </c>
      <c r="BB6" s="34" t="s">
        <v>33</v>
      </c>
      <c r="BC6" s="35" t="s">
        <v>34</v>
      </c>
      <c r="BD6" s="32" t="s">
        <v>33</v>
      </c>
      <c r="BE6" s="33" t="s">
        <v>34</v>
      </c>
      <c r="BF6" s="34" t="s">
        <v>33</v>
      </c>
      <c r="BG6" s="34" t="s">
        <v>34</v>
      </c>
      <c r="BH6" s="34" t="s">
        <v>33</v>
      </c>
      <c r="BI6" s="35" t="s">
        <v>34</v>
      </c>
      <c r="BJ6" s="32" t="s">
        <v>33</v>
      </c>
      <c r="BK6" s="33" t="s">
        <v>34</v>
      </c>
      <c r="BL6" s="34" t="s">
        <v>33</v>
      </c>
      <c r="BM6" s="34" t="s">
        <v>34</v>
      </c>
      <c r="BN6" s="34" t="s">
        <v>33</v>
      </c>
      <c r="BO6" s="35" t="s">
        <v>34</v>
      </c>
      <c r="BP6" s="32" t="s">
        <v>33</v>
      </c>
      <c r="BQ6" s="33" t="s">
        <v>34</v>
      </c>
      <c r="BR6" s="34" t="s">
        <v>33</v>
      </c>
      <c r="BS6" s="34" t="s">
        <v>34</v>
      </c>
      <c r="BT6" s="34" t="s">
        <v>33</v>
      </c>
      <c r="BU6" s="35" t="s">
        <v>34</v>
      </c>
      <c r="BV6" s="32" t="s">
        <v>33</v>
      </c>
      <c r="BW6" s="33" t="s">
        <v>34</v>
      </c>
      <c r="BX6" s="34" t="s">
        <v>33</v>
      </c>
      <c r="BY6" s="34" t="s">
        <v>34</v>
      </c>
      <c r="BZ6" s="34" t="s">
        <v>33</v>
      </c>
      <c r="CA6" s="35" t="s">
        <v>34</v>
      </c>
      <c r="CB6" s="32" t="s">
        <v>33</v>
      </c>
      <c r="CC6" s="33" t="s">
        <v>34</v>
      </c>
      <c r="CD6" s="34" t="s">
        <v>33</v>
      </c>
      <c r="CE6" s="34" t="s">
        <v>34</v>
      </c>
      <c r="CF6" s="34" t="s">
        <v>33</v>
      </c>
      <c r="CG6" s="35" t="s">
        <v>34</v>
      </c>
    </row>
    <row r="7" spans="1:85" ht="16.5" thickTop="1" thickBot="1" x14ac:dyDescent="0.3">
      <c r="A7" s="996" t="s">
        <v>52</v>
      </c>
      <c r="B7" s="997"/>
      <c r="C7" s="997"/>
      <c r="D7" s="997"/>
      <c r="E7" s="997"/>
      <c r="F7" s="997"/>
      <c r="G7" s="997"/>
      <c r="H7" s="997"/>
      <c r="I7" s="997"/>
      <c r="J7" s="997"/>
      <c r="K7" s="997"/>
      <c r="L7" s="997"/>
      <c r="M7" s="997"/>
      <c r="N7" s="997"/>
      <c r="O7" s="997"/>
      <c r="P7" s="997"/>
      <c r="Q7" s="997"/>
      <c r="R7" s="997"/>
      <c r="S7" s="997"/>
      <c r="T7" s="997"/>
      <c r="U7" s="997"/>
      <c r="V7" s="997"/>
      <c r="W7" s="997"/>
      <c r="X7" s="997"/>
      <c r="Y7" s="997"/>
      <c r="Z7" s="997"/>
      <c r="AA7" s="997"/>
      <c r="AB7" s="997"/>
      <c r="AC7" s="997"/>
      <c r="AD7" s="997"/>
      <c r="AE7" s="998"/>
      <c r="AF7" s="996"/>
      <c r="AG7" s="997"/>
      <c r="AH7" s="997"/>
      <c r="AI7" s="997"/>
      <c r="AJ7" s="997"/>
      <c r="AK7" s="998"/>
      <c r="AL7" s="996"/>
      <c r="AM7" s="997"/>
      <c r="AN7" s="997"/>
      <c r="AO7" s="997"/>
      <c r="AP7" s="997"/>
      <c r="AQ7" s="998"/>
      <c r="AR7" s="996"/>
      <c r="AS7" s="997"/>
      <c r="AT7" s="997"/>
      <c r="AU7" s="997"/>
      <c r="AV7" s="997"/>
      <c r="AW7" s="998"/>
      <c r="AX7" s="996"/>
      <c r="AY7" s="997"/>
      <c r="AZ7" s="997"/>
      <c r="BA7" s="997"/>
      <c r="BB7" s="997"/>
      <c r="BC7" s="998"/>
      <c r="BD7" s="996"/>
      <c r="BE7" s="997"/>
      <c r="BF7" s="997"/>
      <c r="BG7" s="997"/>
      <c r="BH7" s="997"/>
      <c r="BI7" s="998"/>
      <c r="BJ7" s="996"/>
      <c r="BK7" s="997"/>
      <c r="BL7" s="997"/>
      <c r="BM7" s="997"/>
      <c r="BN7" s="997"/>
      <c r="BO7" s="998"/>
      <c r="BP7" s="996"/>
      <c r="BQ7" s="997"/>
      <c r="BR7" s="997"/>
      <c r="BS7" s="997"/>
      <c r="BT7" s="997"/>
      <c r="BU7" s="998"/>
      <c r="BV7" s="996"/>
      <c r="BW7" s="997"/>
      <c r="BX7" s="997"/>
      <c r="BY7" s="997"/>
      <c r="BZ7" s="997"/>
      <c r="CA7" s="998"/>
      <c r="CB7" s="996"/>
      <c r="CC7" s="997"/>
      <c r="CD7" s="997"/>
      <c r="CE7" s="997"/>
      <c r="CF7" s="997"/>
      <c r="CG7" s="998"/>
    </row>
    <row r="8" spans="1:85" s="718" customFormat="1" x14ac:dyDescent="0.25">
      <c r="A8" s="722">
        <v>0</v>
      </c>
      <c r="B8" s="720"/>
      <c r="C8" s="720"/>
      <c r="D8" s="720"/>
      <c r="E8" s="720"/>
      <c r="F8" s="720"/>
      <c r="G8" s="720"/>
      <c r="H8" s="720"/>
      <c r="I8" s="720"/>
      <c r="J8" s="720"/>
      <c r="K8" s="720"/>
      <c r="L8" s="720"/>
      <c r="M8" s="720"/>
      <c r="N8" s="720"/>
      <c r="O8" s="720"/>
      <c r="P8" s="720"/>
      <c r="Q8" s="720"/>
      <c r="R8" s="720"/>
      <c r="S8" s="720"/>
      <c r="T8" s="720"/>
      <c r="U8" s="720"/>
      <c r="V8" s="720"/>
      <c r="W8" s="720"/>
      <c r="X8" s="720"/>
      <c r="Y8" s="720"/>
      <c r="Z8" s="720"/>
      <c r="AA8" s="720"/>
      <c r="AB8" s="720"/>
      <c r="AC8" s="720"/>
      <c r="AD8" s="720"/>
      <c r="AE8" s="721"/>
      <c r="AF8" s="719"/>
      <c r="AG8" s="720"/>
      <c r="AH8" s="720"/>
      <c r="AI8" s="720"/>
      <c r="AJ8" s="720"/>
      <c r="AK8" s="721"/>
      <c r="AL8" s="719"/>
      <c r="AM8" s="720"/>
      <c r="AN8" s="720"/>
      <c r="AO8" s="720"/>
      <c r="AP8" s="720"/>
      <c r="AQ8" s="721"/>
      <c r="AR8" s="719"/>
      <c r="AS8" s="720"/>
      <c r="AT8" s="720"/>
      <c r="AU8" s="720"/>
      <c r="AV8" s="720"/>
      <c r="AW8" s="721"/>
      <c r="AX8" s="719"/>
      <c r="AY8" s="720"/>
      <c r="AZ8" s="720"/>
      <c r="BA8" s="720"/>
      <c r="BB8" s="720"/>
      <c r="BC8" s="721"/>
      <c r="BD8" s="719"/>
      <c r="BE8" s="720"/>
      <c r="BF8" s="720"/>
      <c r="BG8" s="720"/>
      <c r="BH8" s="720"/>
      <c r="BI8" s="721"/>
      <c r="BJ8" s="719"/>
      <c r="BK8" s="720"/>
      <c r="BL8" s="720"/>
      <c r="BM8" s="720"/>
      <c r="BN8" s="720"/>
      <c r="BO8" s="721"/>
      <c r="BP8" s="719"/>
      <c r="BQ8" s="720"/>
      <c r="BR8" s="720"/>
      <c r="BS8" s="720"/>
      <c r="BT8" s="720"/>
      <c r="BU8" s="721"/>
      <c r="BV8" s="719"/>
      <c r="BW8" s="720"/>
      <c r="BX8" s="723"/>
      <c r="BY8" s="723"/>
      <c r="BZ8" s="723">
        <v>22</v>
      </c>
      <c r="CA8" s="724">
        <v>0.7</v>
      </c>
      <c r="CB8" s="719"/>
      <c r="CC8" s="720"/>
      <c r="CD8" s="723"/>
      <c r="CE8" s="723"/>
      <c r="CF8" s="723">
        <v>24</v>
      </c>
      <c r="CG8" s="724">
        <v>0.66</v>
      </c>
    </row>
    <row r="9" spans="1:85" x14ac:dyDescent="0.25">
      <c r="A9" s="293" t="s">
        <v>35</v>
      </c>
      <c r="B9" s="294">
        <v>1825635</v>
      </c>
      <c r="C9" s="295">
        <v>89.2</v>
      </c>
      <c r="D9" s="296">
        <v>1825629</v>
      </c>
      <c r="E9" s="295">
        <v>89.3</v>
      </c>
      <c r="F9" s="297">
        <v>647</v>
      </c>
      <c r="G9" s="298">
        <v>32.299999999999997</v>
      </c>
      <c r="H9" s="299">
        <v>1830651</v>
      </c>
      <c r="I9" s="300">
        <v>89</v>
      </c>
      <c r="J9" s="300">
        <v>1830651</v>
      </c>
      <c r="K9" s="300">
        <v>89</v>
      </c>
      <c r="L9" s="300">
        <v>625</v>
      </c>
      <c r="M9" s="301">
        <v>31.2</v>
      </c>
      <c r="N9" s="294">
        <v>1834019</v>
      </c>
      <c r="O9" s="295">
        <v>88.9</v>
      </c>
      <c r="P9" s="300">
        <v>1834063</v>
      </c>
      <c r="Q9" s="295">
        <v>88.9</v>
      </c>
      <c r="R9" s="295">
        <v>610</v>
      </c>
      <c r="S9" s="298">
        <v>30.1</v>
      </c>
      <c r="T9" s="300">
        <v>1835259</v>
      </c>
      <c r="U9" s="302">
        <f>T9/$T$29*100</f>
        <v>88.665723287000148</v>
      </c>
      <c r="V9" s="303">
        <v>1835259.534</v>
      </c>
      <c r="W9" s="248">
        <f>V9/$V$29*100</f>
        <v>88.66564863425927</v>
      </c>
      <c r="X9" s="300">
        <v>1032</v>
      </c>
      <c r="Y9" s="304">
        <f>X9/$X$29*100</f>
        <v>29.913043478260871</v>
      </c>
      <c r="Z9" s="300">
        <v>1840583</v>
      </c>
      <c r="AA9" s="302">
        <v>88.5</v>
      </c>
      <c r="AB9" s="601">
        <v>1840608</v>
      </c>
      <c r="AC9" s="289">
        <v>88.5</v>
      </c>
      <c r="AD9" s="300">
        <v>739</v>
      </c>
      <c r="AE9" s="304">
        <v>20.6</v>
      </c>
      <c r="AF9" s="294">
        <v>1849700</v>
      </c>
      <c r="AG9" s="363">
        <v>88.2</v>
      </c>
      <c r="AH9" s="300">
        <v>1849788</v>
      </c>
      <c r="AI9" s="289">
        <v>88.2</v>
      </c>
      <c r="AJ9" s="300">
        <v>927</v>
      </c>
      <c r="AK9" s="304">
        <v>25.7</v>
      </c>
      <c r="AL9" s="294">
        <v>1854679</v>
      </c>
      <c r="AM9" s="363">
        <v>88</v>
      </c>
      <c r="AN9" s="300">
        <v>1854680</v>
      </c>
      <c r="AO9" s="289">
        <v>88</v>
      </c>
      <c r="AP9" s="300">
        <v>1005</v>
      </c>
      <c r="AQ9" s="304">
        <v>27.1</v>
      </c>
      <c r="AR9" s="294">
        <v>1857881</v>
      </c>
      <c r="AS9" s="363">
        <v>87.7</v>
      </c>
      <c r="AT9" s="300">
        <v>1857579</v>
      </c>
      <c r="AU9" s="289">
        <v>87.7</v>
      </c>
      <c r="AV9" s="300">
        <v>1075</v>
      </c>
      <c r="AW9" s="304">
        <v>26.5</v>
      </c>
      <c r="AX9" s="294">
        <v>1857330</v>
      </c>
      <c r="AY9" s="568">
        <v>87.5</v>
      </c>
      <c r="AZ9" s="566">
        <v>1857330</v>
      </c>
      <c r="BA9" s="363">
        <v>87.5</v>
      </c>
      <c r="BB9" s="300">
        <v>1292</v>
      </c>
      <c r="BC9" s="304">
        <v>32.200000000000003</v>
      </c>
      <c r="BD9" s="294">
        <v>1858936</v>
      </c>
      <c r="BE9" s="604">
        <v>87.31</v>
      </c>
      <c r="BF9" s="566">
        <v>1858936</v>
      </c>
      <c r="BG9" s="604">
        <v>87.31</v>
      </c>
      <c r="BH9" s="508">
        <v>1316</v>
      </c>
      <c r="BI9" s="616">
        <v>32.119999999999997</v>
      </c>
      <c r="BJ9" s="294">
        <v>1851624</v>
      </c>
      <c r="BK9" s="604">
        <v>87.3</v>
      </c>
      <c r="BL9" s="566">
        <v>1851625</v>
      </c>
      <c r="BM9" s="604">
        <v>87.3</v>
      </c>
      <c r="BN9" s="508">
        <v>1301</v>
      </c>
      <c r="BO9" s="616">
        <v>32.700000000000003</v>
      </c>
      <c r="BP9" s="294">
        <v>1865487</v>
      </c>
      <c r="BQ9" s="604">
        <v>87.1</v>
      </c>
      <c r="BR9" s="566">
        <v>1865485</v>
      </c>
      <c r="BS9" s="604">
        <v>87.2</v>
      </c>
      <c r="BT9" s="508">
        <v>1189</v>
      </c>
      <c r="BU9" s="616">
        <v>33.700000000000003</v>
      </c>
      <c r="BV9" s="294">
        <v>1844993</v>
      </c>
      <c r="BW9" s="1094">
        <v>88.4</v>
      </c>
      <c r="BX9" s="612">
        <v>1846891</v>
      </c>
      <c r="BY9" s="604">
        <v>86.9</v>
      </c>
      <c r="BZ9" s="508">
        <v>1186</v>
      </c>
      <c r="CA9" s="616">
        <v>34.9</v>
      </c>
      <c r="CB9" s="294">
        <v>1822216</v>
      </c>
      <c r="CC9" s="1094">
        <f t="shared" ref="CC9:CC25" si="0">CB9/CB$29*100</f>
        <v>86.699239259156698</v>
      </c>
      <c r="CD9" s="612">
        <v>1822216</v>
      </c>
      <c r="CE9" s="604">
        <v>86.7</v>
      </c>
      <c r="CF9" s="508">
        <v>1169</v>
      </c>
      <c r="CG9" s="616">
        <v>32.29</v>
      </c>
    </row>
    <row r="10" spans="1:85" x14ac:dyDescent="0.25">
      <c r="A10" s="30" t="s">
        <v>36</v>
      </c>
      <c r="B10" s="113">
        <v>176996</v>
      </c>
      <c r="C10" s="114">
        <v>8.6999999999999993</v>
      </c>
      <c r="D10" s="115">
        <v>176995</v>
      </c>
      <c r="E10" s="114">
        <v>8.6999999999999993</v>
      </c>
      <c r="F10" s="116">
        <v>520</v>
      </c>
      <c r="G10" s="128">
        <v>26</v>
      </c>
      <c r="H10" s="118">
        <v>181757</v>
      </c>
      <c r="I10" s="119">
        <v>8.8000000000000007</v>
      </c>
      <c r="J10" s="119">
        <v>181757</v>
      </c>
      <c r="K10" s="119">
        <v>8.8000000000000007</v>
      </c>
      <c r="L10" s="119">
        <v>555</v>
      </c>
      <c r="M10" s="120">
        <v>27.7</v>
      </c>
      <c r="N10" s="113">
        <v>185485</v>
      </c>
      <c r="O10" s="240">
        <v>9</v>
      </c>
      <c r="P10" s="119">
        <v>185489</v>
      </c>
      <c r="Q10" s="240">
        <v>9</v>
      </c>
      <c r="R10" s="114">
        <v>568</v>
      </c>
      <c r="S10" s="128">
        <v>28</v>
      </c>
      <c r="T10" s="238">
        <v>188648</v>
      </c>
      <c r="U10" s="302">
        <f>T10/$T$29*100</f>
        <v>9.1140331509863213</v>
      </c>
      <c r="V10" s="103">
        <v>188648.52799999996</v>
      </c>
      <c r="W10" s="248">
        <f>V10/$V$29*100</f>
        <v>9.1140483343857248</v>
      </c>
      <c r="X10" s="119">
        <v>1003</v>
      </c>
      <c r="Y10" s="304">
        <f>X10/$X$29*100</f>
        <v>29.072463768115941</v>
      </c>
      <c r="Z10" s="238">
        <v>192698</v>
      </c>
      <c r="AA10" s="242">
        <v>9.3000000000000007</v>
      </c>
      <c r="AB10" s="602">
        <v>192687</v>
      </c>
      <c r="AC10" s="469">
        <v>9.3000000000000007</v>
      </c>
      <c r="AD10" s="119">
        <v>949</v>
      </c>
      <c r="AE10" s="128">
        <v>26.4</v>
      </c>
      <c r="AF10" s="245">
        <v>199228</v>
      </c>
      <c r="AG10" s="364">
        <v>9.5</v>
      </c>
      <c r="AH10" s="266">
        <v>199233</v>
      </c>
      <c r="AI10" s="275">
        <v>9.5</v>
      </c>
      <c r="AJ10" s="266">
        <v>1012</v>
      </c>
      <c r="AK10" s="270">
        <v>28.1</v>
      </c>
      <c r="AL10" s="245">
        <v>204255</v>
      </c>
      <c r="AM10" s="364">
        <v>9.6999999999999993</v>
      </c>
      <c r="AN10" s="266">
        <v>204254</v>
      </c>
      <c r="AO10" s="275">
        <v>9.6999999999999993</v>
      </c>
      <c r="AP10" s="266">
        <v>1124</v>
      </c>
      <c r="AQ10" s="270">
        <v>30.3</v>
      </c>
      <c r="AR10" s="245">
        <v>209813</v>
      </c>
      <c r="AS10" s="364">
        <v>9.9</v>
      </c>
      <c r="AT10" s="266">
        <v>209814</v>
      </c>
      <c r="AU10" s="275">
        <v>9.9</v>
      </c>
      <c r="AV10" s="266">
        <v>1176</v>
      </c>
      <c r="AW10" s="270">
        <v>29</v>
      </c>
      <c r="AX10" s="245">
        <v>214282</v>
      </c>
      <c r="AY10" s="269">
        <v>10.1</v>
      </c>
      <c r="AZ10" s="567">
        <v>214282</v>
      </c>
      <c r="BA10" s="364">
        <v>10.1</v>
      </c>
      <c r="BB10" s="266">
        <v>1057</v>
      </c>
      <c r="BC10" s="270">
        <v>26.3</v>
      </c>
      <c r="BD10" s="610">
        <v>217990</v>
      </c>
      <c r="BE10" s="611">
        <v>10.24</v>
      </c>
      <c r="BF10" s="567">
        <v>217990</v>
      </c>
      <c r="BG10" s="604">
        <v>10.24</v>
      </c>
      <c r="BH10" s="612">
        <v>1157</v>
      </c>
      <c r="BI10" s="617">
        <v>28.24</v>
      </c>
      <c r="BJ10" s="610">
        <v>215195</v>
      </c>
      <c r="BK10" s="611">
        <v>10.3</v>
      </c>
      <c r="BL10" s="567">
        <v>218196</v>
      </c>
      <c r="BM10" s="604">
        <v>10.3</v>
      </c>
      <c r="BN10" s="612">
        <v>1135</v>
      </c>
      <c r="BO10" s="617">
        <v>28.5</v>
      </c>
      <c r="BP10" s="610">
        <v>222030</v>
      </c>
      <c r="BQ10" s="611">
        <v>10.4</v>
      </c>
      <c r="BR10" s="567">
        <v>222031</v>
      </c>
      <c r="BS10" s="604">
        <v>10.4</v>
      </c>
      <c r="BT10" s="612">
        <v>989</v>
      </c>
      <c r="BU10" s="617">
        <v>28</v>
      </c>
      <c r="BV10" s="610">
        <v>208561</v>
      </c>
      <c r="BW10" s="1095">
        <v>10</v>
      </c>
      <c r="BX10" s="612">
        <v>224852</v>
      </c>
      <c r="BY10" s="611">
        <v>10.58</v>
      </c>
      <c r="BZ10" s="612">
        <v>978</v>
      </c>
      <c r="CA10" s="617">
        <v>28.8</v>
      </c>
      <c r="CB10" s="610">
        <v>225686</v>
      </c>
      <c r="CC10" s="1095">
        <f t="shared" si="0"/>
        <v>10.737917190630549</v>
      </c>
      <c r="CD10" s="612">
        <v>225686</v>
      </c>
      <c r="CE10" s="611">
        <v>10.74</v>
      </c>
      <c r="CF10" s="612">
        <v>1037</v>
      </c>
      <c r="CG10" s="617">
        <v>28.65</v>
      </c>
    </row>
    <row r="11" spans="1:85" x14ac:dyDescent="0.25">
      <c r="A11" s="30" t="s">
        <v>37</v>
      </c>
      <c r="B11" s="113">
        <v>24872</v>
      </c>
      <c r="C11" s="114">
        <v>1.2</v>
      </c>
      <c r="D11" s="115">
        <v>24871</v>
      </c>
      <c r="E11" s="114">
        <v>1.2</v>
      </c>
      <c r="F11" s="116">
        <v>231</v>
      </c>
      <c r="G11" s="117">
        <v>11.5</v>
      </c>
      <c r="H11" s="118">
        <v>25668</v>
      </c>
      <c r="I11" s="119">
        <v>1.2</v>
      </c>
      <c r="J11" s="119">
        <v>25668</v>
      </c>
      <c r="K11" s="119">
        <v>1.3</v>
      </c>
      <c r="L11" s="119">
        <v>245</v>
      </c>
      <c r="M11" s="120">
        <v>12.2</v>
      </c>
      <c r="N11" s="113">
        <v>25565</v>
      </c>
      <c r="O11" s="114">
        <v>1.2</v>
      </c>
      <c r="P11" s="119">
        <v>25566</v>
      </c>
      <c r="Q11" s="114">
        <v>1.2</v>
      </c>
      <c r="R11" s="114">
        <v>277</v>
      </c>
      <c r="S11" s="117">
        <v>13.7</v>
      </c>
      <c r="T11" s="238">
        <v>26195</v>
      </c>
      <c r="U11" s="302">
        <f>T11/$T$29*100</f>
        <v>1.2655426953378073</v>
      </c>
      <c r="V11" s="103">
        <v>26195.409000000007</v>
      </c>
      <c r="W11" s="248">
        <f>V11/$V$29*100</f>
        <v>1.265561021313683</v>
      </c>
      <c r="X11" s="114">
        <v>416</v>
      </c>
      <c r="Y11" s="304">
        <f>X11/$X$29*100</f>
        <v>12.057971014492754</v>
      </c>
      <c r="Z11" s="238">
        <v>26902</v>
      </c>
      <c r="AA11" s="242">
        <v>1.3</v>
      </c>
      <c r="AB11" s="602">
        <v>26905</v>
      </c>
      <c r="AC11" s="469">
        <v>1.3</v>
      </c>
      <c r="AD11" s="114">
        <v>490</v>
      </c>
      <c r="AE11" s="128">
        <v>13.7</v>
      </c>
      <c r="AF11" s="245">
        <v>27543</v>
      </c>
      <c r="AG11" s="364">
        <v>1.3</v>
      </c>
      <c r="AH11" s="266">
        <v>27536</v>
      </c>
      <c r="AI11" s="275">
        <v>1.3</v>
      </c>
      <c r="AJ11" s="266">
        <v>504</v>
      </c>
      <c r="AK11" s="270">
        <v>14</v>
      </c>
      <c r="AL11" s="245">
        <v>28310</v>
      </c>
      <c r="AM11" s="364">
        <v>1.3</v>
      </c>
      <c r="AN11" s="266">
        <v>28310</v>
      </c>
      <c r="AO11" s="275">
        <v>1.3</v>
      </c>
      <c r="AP11" s="266">
        <v>521</v>
      </c>
      <c r="AQ11" s="270">
        <v>14.1</v>
      </c>
      <c r="AR11" s="245">
        <v>29074</v>
      </c>
      <c r="AS11" s="364">
        <v>1.4</v>
      </c>
      <c r="AT11" s="266">
        <v>29075</v>
      </c>
      <c r="AU11" s="275">
        <v>1.4</v>
      </c>
      <c r="AV11" s="266">
        <v>525</v>
      </c>
      <c r="AW11" s="270">
        <v>13</v>
      </c>
      <c r="AX11" s="245">
        <v>29430</v>
      </c>
      <c r="AY11" s="269">
        <v>1.4</v>
      </c>
      <c r="AZ11" s="567">
        <v>29430</v>
      </c>
      <c r="BA11" s="364">
        <v>1.4</v>
      </c>
      <c r="BB11" s="266">
        <v>754</v>
      </c>
      <c r="BC11" s="270">
        <v>18.8</v>
      </c>
      <c r="BD11" s="610">
        <v>29672</v>
      </c>
      <c r="BE11" s="611">
        <v>1.39</v>
      </c>
      <c r="BF11" s="567">
        <v>29672</v>
      </c>
      <c r="BG11" s="604">
        <v>1.39</v>
      </c>
      <c r="BH11" s="612">
        <v>656</v>
      </c>
      <c r="BI11" s="617">
        <v>16.010000000000002</v>
      </c>
      <c r="BJ11" s="610">
        <v>29498</v>
      </c>
      <c r="BK11" s="611">
        <v>1.4</v>
      </c>
      <c r="BL11" s="567">
        <v>29498</v>
      </c>
      <c r="BM11" s="604">
        <v>1.4</v>
      </c>
      <c r="BN11" s="612">
        <v>658</v>
      </c>
      <c r="BO11" s="617">
        <v>16.5</v>
      </c>
      <c r="BP11" s="610">
        <v>30134</v>
      </c>
      <c r="BQ11" s="611">
        <v>1.4</v>
      </c>
      <c r="BR11" s="567">
        <v>30135</v>
      </c>
      <c r="BS11" s="604">
        <v>1.4</v>
      </c>
      <c r="BT11" s="612">
        <v>554</v>
      </c>
      <c r="BU11" s="617">
        <v>15.7</v>
      </c>
      <c r="BV11" s="610">
        <v>22923</v>
      </c>
      <c r="BW11" s="1095">
        <v>1.1000000000000001</v>
      </c>
      <c r="BX11" s="1097">
        <v>30343</v>
      </c>
      <c r="BY11" s="604">
        <v>1.43</v>
      </c>
      <c r="BZ11" s="612">
        <v>484</v>
      </c>
      <c r="CA11" s="617">
        <v>14.3</v>
      </c>
      <c r="CB11" s="610">
        <v>30319</v>
      </c>
      <c r="CC11" s="1095">
        <f t="shared" si="0"/>
        <v>1.4425481035718992</v>
      </c>
      <c r="CD11" s="1097">
        <v>30319</v>
      </c>
      <c r="CE11" s="604">
        <v>1.44</v>
      </c>
      <c r="CF11" s="612">
        <v>592</v>
      </c>
      <c r="CG11" s="617">
        <v>16.350000000000001</v>
      </c>
    </row>
    <row r="12" spans="1:85" ht="15.75" thickBot="1" x14ac:dyDescent="0.3">
      <c r="A12" s="30" t="s">
        <v>38</v>
      </c>
      <c r="B12" s="113">
        <v>18036</v>
      </c>
      <c r="C12" s="114">
        <v>0.9</v>
      </c>
      <c r="D12" s="115">
        <v>18035</v>
      </c>
      <c r="E12" s="114">
        <v>0.9</v>
      </c>
      <c r="F12" s="116">
        <v>606</v>
      </c>
      <c r="G12" s="117">
        <v>30.2</v>
      </c>
      <c r="H12" s="118">
        <v>18567</v>
      </c>
      <c r="I12" s="119">
        <v>0.9</v>
      </c>
      <c r="J12" s="119">
        <v>18567</v>
      </c>
      <c r="K12" s="119">
        <v>0.9</v>
      </c>
      <c r="L12" s="119">
        <v>581</v>
      </c>
      <c r="M12" s="120">
        <v>29</v>
      </c>
      <c r="N12" s="113">
        <v>18770</v>
      </c>
      <c r="O12" s="114">
        <v>0.9</v>
      </c>
      <c r="P12" s="119">
        <v>18770</v>
      </c>
      <c r="Q12" s="114">
        <v>0.9</v>
      </c>
      <c r="R12" s="114">
        <v>571</v>
      </c>
      <c r="S12" s="117">
        <v>28.2</v>
      </c>
      <c r="T12" s="392">
        <v>19761</v>
      </c>
      <c r="U12" s="455">
        <f>T12/$T$29*100</f>
        <v>0.95470086667571707</v>
      </c>
      <c r="V12" s="390">
        <v>19761.873999999993</v>
      </c>
      <c r="W12" s="391">
        <f>V12/$V$29*100</f>
        <v>0.95474201004123671</v>
      </c>
      <c r="X12" s="398">
        <v>999</v>
      </c>
      <c r="Y12" s="414">
        <f>X12/$X$29*100</f>
        <v>28.956521739130437</v>
      </c>
      <c r="Z12" s="392">
        <v>20037</v>
      </c>
      <c r="AA12" s="440">
        <v>1</v>
      </c>
      <c r="AB12" s="603">
        <v>20020</v>
      </c>
      <c r="AC12" s="419">
        <v>1</v>
      </c>
      <c r="AD12" s="398">
        <v>1411</v>
      </c>
      <c r="AE12" s="414">
        <v>39.299999999999997</v>
      </c>
      <c r="AF12" s="245">
        <v>20639</v>
      </c>
      <c r="AG12" s="364">
        <v>1</v>
      </c>
      <c r="AH12" s="266">
        <v>20552</v>
      </c>
      <c r="AI12" s="275">
        <v>1</v>
      </c>
      <c r="AJ12" s="266">
        <v>1158</v>
      </c>
      <c r="AK12" s="270">
        <v>32.200000000000003</v>
      </c>
      <c r="AL12" s="245">
        <v>21227</v>
      </c>
      <c r="AM12" s="364">
        <v>1</v>
      </c>
      <c r="AN12" s="266">
        <v>21226</v>
      </c>
      <c r="AO12" s="275">
        <v>1</v>
      </c>
      <c r="AP12" s="266">
        <v>1055</v>
      </c>
      <c r="AQ12" s="270">
        <v>28.5</v>
      </c>
      <c r="AR12" s="245">
        <v>21777</v>
      </c>
      <c r="AS12" s="364">
        <v>1</v>
      </c>
      <c r="AT12" s="266">
        <v>21777</v>
      </c>
      <c r="AU12" s="275">
        <v>1</v>
      </c>
      <c r="AV12" s="266">
        <v>1276</v>
      </c>
      <c r="AW12" s="270">
        <v>31.5</v>
      </c>
      <c r="AX12" s="245">
        <v>22313</v>
      </c>
      <c r="AY12" s="569">
        <v>1.1000000000000001</v>
      </c>
      <c r="AZ12" s="567">
        <v>22313</v>
      </c>
      <c r="BA12" s="364">
        <v>1.1000000000000001</v>
      </c>
      <c r="BB12" s="266">
        <v>916</v>
      </c>
      <c r="BC12" s="270">
        <v>22.8</v>
      </c>
      <c r="BD12" s="610">
        <v>22603</v>
      </c>
      <c r="BE12" s="605">
        <v>1.06</v>
      </c>
      <c r="BF12" s="567">
        <v>22603</v>
      </c>
      <c r="BG12" s="604">
        <v>1.06</v>
      </c>
      <c r="BH12" s="612">
        <v>968</v>
      </c>
      <c r="BI12" s="618">
        <v>23.63</v>
      </c>
      <c r="BJ12" s="610">
        <v>22527</v>
      </c>
      <c r="BK12" s="605">
        <v>1.1000000000000001</v>
      </c>
      <c r="BL12" s="567">
        <v>22526</v>
      </c>
      <c r="BM12" s="604">
        <v>1.1000000000000001</v>
      </c>
      <c r="BN12" s="612">
        <v>887</v>
      </c>
      <c r="BO12" s="618">
        <v>22.3</v>
      </c>
      <c r="BP12" s="610">
        <v>22923</v>
      </c>
      <c r="BQ12" s="605">
        <v>1.1000000000000001</v>
      </c>
      <c r="BR12" s="567">
        <v>22923</v>
      </c>
      <c r="BS12" s="604">
        <v>1.1000000000000001</v>
      </c>
      <c r="BT12" s="612">
        <v>795</v>
      </c>
      <c r="BU12" s="618">
        <v>22.5</v>
      </c>
      <c r="BV12" s="610">
        <v>10725</v>
      </c>
      <c r="BW12" s="1096">
        <v>0.5</v>
      </c>
      <c r="BX12" s="615">
        <v>23283</v>
      </c>
      <c r="BY12" s="611">
        <v>1.1000000000000001</v>
      </c>
      <c r="BZ12" s="612">
        <v>723</v>
      </c>
      <c r="CA12" s="618">
        <v>21.3</v>
      </c>
      <c r="CB12" s="610">
        <v>23546</v>
      </c>
      <c r="CC12" s="1096">
        <f t="shared" si="0"/>
        <v>1.1202954466408503</v>
      </c>
      <c r="CD12" s="615">
        <v>23546</v>
      </c>
      <c r="CE12" s="611">
        <v>1.1200000000000001</v>
      </c>
      <c r="CF12" s="612">
        <v>798</v>
      </c>
      <c r="CG12" s="618">
        <v>22.04</v>
      </c>
    </row>
    <row r="13" spans="1:85" ht="15.75" thickBot="1" x14ac:dyDescent="0.3">
      <c r="A13" s="1002" t="s">
        <v>1205</v>
      </c>
      <c r="B13" s="1003"/>
      <c r="C13" s="1003"/>
      <c r="D13" s="1003"/>
      <c r="E13" s="1003"/>
      <c r="F13" s="1003"/>
      <c r="G13" s="1003"/>
      <c r="H13" s="1003"/>
      <c r="I13" s="1003"/>
      <c r="J13" s="1003"/>
      <c r="K13" s="1003"/>
      <c r="L13" s="1003"/>
      <c r="M13" s="1003"/>
      <c r="N13" s="1003"/>
      <c r="O13" s="1003"/>
      <c r="P13" s="1003"/>
      <c r="Q13" s="1003"/>
      <c r="R13" s="1003"/>
      <c r="S13" s="1004"/>
      <c r="T13" s="441"/>
      <c r="U13" s="442"/>
      <c r="V13" s="400"/>
      <c r="W13" s="399"/>
      <c r="X13" s="400"/>
      <c r="Y13" s="443"/>
      <c r="Z13" s="441"/>
      <c r="AA13" s="442"/>
      <c r="AB13" s="400"/>
      <c r="AC13" s="399"/>
      <c r="AD13" s="400"/>
      <c r="AE13" s="443"/>
      <c r="AF13" s="981"/>
      <c r="AG13" s="999"/>
      <c r="AH13" s="999"/>
      <c r="AI13" s="999"/>
      <c r="AJ13" s="999"/>
      <c r="AK13" s="1000"/>
      <c r="AL13" s="981"/>
      <c r="AM13" s="999"/>
      <c r="AN13" s="999"/>
      <c r="AO13" s="999"/>
      <c r="AP13" s="999"/>
      <c r="AQ13" s="1000"/>
      <c r="AR13" s="981"/>
      <c r="AS13" s="999"/>
      <c r="AT13" s="999"/>
      <c r="AU13" s="999"/>
      <c r="AV13" s="999"/>
      <c r="AW13" s="1000"/>
      <c r="AX13" s="981"/>
      <c r="AY13" s="999"/>
      <c r="AZ13" s="999"/>
      <c r="BA13" s="999"/>
      <c r="BB13" s="999"/>
      <c r="BC13" s="1000"/>
      <c r="BD13" s="981"/>
      <c r="BE13" s="982"/>
      <c r="BF13" s="982"/>
      <c r="BG13" s="982"/>
      <c r="BH13" s="982"/>
      <c r="BI13" s="983"/>
      <c r="BJ13" s="981"/>
      <c r="BK13" s="982"/>
      <c r="BL13" s="982"/>
      <c r="BM13" s="982"/>
      <c r="BN13" s="982"/>
      <c r="BO13" s="983"/>
      <c r="BP13" s="981"/>
      <c r="BQ13" s="982"/>
      <c r="BR13" s="982"/>
      <c r="BS13" s="982"/>
      <c r="BT13" s="982"/>
      <c r="BU13" s="983"/>
      <c r="BV13" s="981"/>
      <c r="BW13" s="982"/>
      <c r="BX13" s="982"/>
      <c r="BY13" s="982"/>
      <c r="BZ13" s="982"/>
      <c r="CA13" s="983"/>
      <c r="CB13" s="981"/>
      <c r="CC13" s="982"/>
      <c r="CD13" s="982"/>
      <c r="CE13" s="958"/>
      <c r="CF13" s="958"/>
      <c r="CG13" s="959"/>
    </row>
    <row r="14" spans="1:85" x14ac:dyDescent="0.25">
      <c r="A14" s="29" t="s">
        <v>53</v>
      </c>
      <c r="B14" s="104">
        <v>285550</v>
      </c>
      <c r="C14" s="125">
        <v>14</v>
      </c>
      <c r="D14" s="106">
        <v>285549</v>
      </c>
      <c r="E14" s="125">
        <v>14</v>
      </c>
      <c r="F14" s="107">
        <v>181</v>
      </c>
      <c r="G14" s="112">
        <v>9</v>
      </c>
      <c r="H14" s="109" t="s">
        <v>61</v>
      </c>
      <c r="I14" s="110">
        <v>14.1</v>
      </c>
      <c r="J14" s="110">
        <v>290449</v>
      </c>
      <c r="K14" s="110">
        <v>14.1</v>
      </c>
      <c r="L14" s="110">
        <v>210</v>
      </c>
      <c r="M14" s="111">
        <v>10.5</v>
      </c>
      <c r="N14" s="104">
        <v>293195</v>
      </c>
      <c r="O14" s="105">
        <v>14.2</v>
      </c>
      <c r="P14" s="110">
        <v>293202</v>
      </c>
      <c r="Q14" s="105">
        <v>14.2</v>
      </c>
      <c r="R14" s="105">
        <v>192</v>
      </c>
      <c r="S14" s="107">
        <v>9.5</v>
      </c>
      <c r="T14" s="445">
        <v>71382</v>
      </c>
      <c r="U14" s="448">
        <f>T14/$T$29*100</f>
        <v>3.4486340400306688</v>
      </c>
      <c r="V14" s="134">
        <v>71283</v>
      </c>
      <c r="W14" s="248">
        <f>V14/$V$29*100</f>
        <v>3.4438472131625519</v>
      </c>
      <c r="X14" s="105">
        <v>124</v>
      </c>
      <c r="Y14" s="401">
        <f>X14/$X$29*100</f>
        <v>3.5942028985507246</v>
      </c>
      <c r="Z14" s="104">
        <v>72917</v>
      </c>
      <c r="AA14" s="241">
        <v>3.5</v>
      </c>
      <c r="AB14" s="134">
        <v>72936</v>
      </c>
      <c r="AC14" s="248">
        <v>3.5</v>
      </c>
      <c r="AD14" s="105">
        <v>124</v>
      </c>
      <c r="AE14" s="112">
        <v>3.5</v>
      </c>
      <c r="AF14" s="458">
        <v>74037</v>
      </c>
      <c r="AG14" s="365">
        <v>3.5</v>
      </c>
      <c r="AH14" s="366">
        <v>74051</v>
      </c>
      <c r="AI14" s="368">
        <v>3.5</v>
      </c>
      <c r="AJ14" s="366">
        <v>113</v>
      </c>
      <c r="AK14" s="370">
        <v>3.1</v>
      </c>
      <c r="AL14" s="458">
        <v>73997</v>
      </c>
      <c r="AM14" s="365">
        <v>3.5</v>
      </c>
      <c r="AN14" s="366">
        <v>73997</v>
      </c>
      <c r="AO14" s="368">
        <v>3.5</v>
      </c>
      <c r="AP14" s="366">
        <v>135</v>
      </c>
      <c r="AQ14" s="370">
        <v>3.6</v>
      </c>
      <c r="AR14" s="458">
        <v>74664</v>
      </c>
      <c r="AS14" s="365">
        <v>3.5</v>
      </c>
      <c r="AT14" s="366">
        <v>74664</v>
      </c>
      <c r="AU14" s="368">
        <v>3.5</v>
      </c>
      <c r="AV14" s="366">
        <v>144</v>
      </c>
      <c r="AW14" s="370">
        <v>3.6</v>
      </c>
      <c r="AX14" s="458">
        <v>74981</v>
      </c>
      <c r="AY14" s="365">
        <v>3.5</v>
      </c>
      <c r="AZ14" s="570">
        <v>74981</v>
      </c>
      <c r="BA14" s="365">
        <v>3.5</v>
      </c>
      <c r="BB14" s="366">
        <v>161</v>
      </c>
      <c r="BC14" s="370">
        <v>4</v>
      </c>
      <c r="BD14" s="607">
        <v>75380</v>
      </c>
      <c r="BE14" s="608">
        <v>3.54</v>
      </c>
      <c r="BF14" s="609">
        <v>75380</v>
      </c>
      <c r="BG14" s="604">
        <v>3.54</v>
      </c>
      <c r="BH14" s="609">
        <v>235</v>
      </c>
      <c r="BI14" s="619">
        <v>5.74</v>
      </c>
      <c r="BJ14" s="607">
        <v>75848</v>
      </c>
      <c r="BK14" s="608">
        <v>3.6</v>
      </c>
      <c r="BL14" s="609">
        <v>75848</v>
      </c>
      <c r="BM14" s="604">
        <v>3.6</v>
      </c>
      <c r="BN14" s="609">
        <v>192</v>
      </c>
      <c r="BO14" s="619">
        <v>4.8</v>
      </c>
      <c r="BP14" s="607">
        <v>76033</v>
      </c>
      <c r="BQ14" s="608">
        <v>3.6</v>
      </c>
      <c r="BR14" s="609">
        <v>76033</v>
      </c>
      <c r="BS14" s="604">
        <v>3.6</v>
      </c>
      <c r="BT14" s="609">
        <v>171</v>
      </c>
      <c r="BU14" s="619">
        <v>4.9000000000000004</v>
      </c>
      <c r="BV14" s="607">
        <v>74170</v>
      </c>
      <c r="BW14" s="1098">
        <v>3.6</v>
      </c>
      <c r="BX14" s="1099">
        <v>75482</v>
      </c>
      <c r="BY14" s="608">
        <v>3.55</v>
      </c>
      <c r="BZ14" s="609">
        <v>189</v>
      </c>
      <c r="CA14" s="619">
        <v>5.6</v>
      </c>
      <c r="CB14" s="607">
        <v>75073</v>
      </c>
      <c r="CC14" s="1098">
        <f t="shared" si="0"/>
        <v>3.5718992638099274</v>
      </c>
      <c r="CD14" s="1099">
        <v>75073</v>
      </c>
      <c r="CE14" s="608">
        <v>3.57</v>
      </c>
      <c r="CF14" s="609">
        <v>260</v>
      </c>
      <c r="CG14" s="619">
        <v>7.18</v>
      </c>
    </row>
    <row r="15" spans="1:85" x14ac:dyDescent="0.25">
      <c r="A15" s="30" t="s">
        <v>40</v>
      </c>
      <c r="B15" s="113">
        <v>189505</v>
      </c>
      <c r="C15" s="114">
        <v>9.3000000000000007</v>
      </c>
      <c r="D15" s="115">
        <v>189504</v>
      </c>
      <c r="E15" s="114">
        <v>9.3000000000000007</v>
      </c>
      <c r="F15" s="116">
        <v>395</v>
      </c>
      <c r="G15" s="117">
        <v>19.7</v>
      </c>
      <c r="H15" s="118">
        <v>187487</v>
      </c>
      <c r="I15" s="119">
        <v>9.1</v>
      </c>
      <c r="J15" s="119">
        <v>187487</v>
      </c>
      <c r="K15" s="119">
        <v>9.1</v>
      </c>
      <c r="L15" s="119">
        <v>430</v>
      </c>
      <c r="M15" s="120">
        <v>21.4</v>
      </c>
      <c r="N15" s="113">
        <v>185302</v>
      </c>
      <c r="O15" s="240">
        <v>9</v>
      </c>
      <c r="P15" s="119">
        <v>185306</v>
      </c>
      <c r="Q15" s="240">
        <v>9</v>
      </c>
      <c r="R15" s="114">
        <v>405</v>
      </c>
      <c r="S15" s="253">
        <v>20</v>
      </c>
      <c r="T15" s="446">
        <v>182882</v>
      </c>
      <c r="U15" s="449">
        <f t="shared" ref="U15:U22" si="1">T15/$T$29*100</f>
        <v>8.8354639896456924</v>
      </c>
      <c r="V15" s="103">
        <v>182882.96399999969</v>
      </c>
      <c r="W15" s="248">
        <f t="shared" ref="W15:W22" si="2">V15/$V$29*100</f>
        <v>8.8355005528149242</v>
      </c>
      <c r="X15" s="114">
        <v>782</v>
      </c>
      <c r="Y15" s="270">
        <f t="shared" ref="Y15:Y22" si="3">X15/$X$29*100</f>
        <v>22.666666666666664</v>
      </c>
      <c r="Z15" s="245">
        <v>180733</v>
      </c>
      <c r="AA15" s="242">
        <v>8.6999999999999993</v>
      </c>
      <c r="AB15" s="103">
        <v>180697</v>
      </c>
      <c r="AC15" s="127">
        <v>8.6999999999999993</v>
      </c>
      <c r="AD15" s="114">
        <v>749</v>
      </c>
      <c r="AE15" s="128">
        <v>20.9</v>
      </c>
      <c r="AF15" s="245">
        <v>179079</v>
      </c>
      <c r="AG15" s="364">
        <v>8.5</v>
      </c>
      <c r="AH15" s="266">
        <v>179075</v>
      </c>
      <c r="AI15" s="275">
        <v>8.5</v>
      </c>
      <c r="AJ15" s="266">
        <v>733</v>
      </c>
      <c r="AK15" s="270">
        <v>20.399999999999999</v>
      </c>
      <c r="AL15" s="245">
        <v>176913</v>
      </c>
      <c r="AM15" s="364">
        <v>8.4</v>
      </c>
      <c r="AN15" s="266">
        <v>176913</v>
      </c>
      <c r="AO15" s="275">
        <v>8.4</v>
      </c>
      <c r="AP15" s="266">
        <v>684</v>
      </c>
      <c r="AQ15" s="270">
        <v>18.5</v>
      </c>
      <c r="AR15" s="245">
        <v>174896</v>
      </c>
      <c r="AS15" s="364">
        <v>8.3000000000000007</v>
      </c>
      <c r="AT15" s="266">
        <v>174895</v>
      </c>
      <c r="AU15" s="275">
        <v>8.3000000000000007</v>
      </c>
      <c r="AV15" s="266">
        <v>737</v>
      </c>
      <c r="AW15" s="270">
        <v>18.2</v>
      </c>
      <c r="AX15" s="245">
        <v>172706</v>
      </c>
      <c r="AY15" s="571">
        <v>8.1</v>
      </c>
      <c r="AZ15" s="567">
        <v>172706</v>
      </c>
      <c r="BA15" s="364">
        <v>8.1</v>
      </c>
      <c r="BB15" s="266">
        <v>810</v>
      </c>
      <c r="BC15" s="270">
        <v>20.2</v>
      </c>
      <c r="BD15" s="610">
        <v>170286</v>
      </c>
      <c r="BE15" s="611">
        <v>8</v>
      </c>
      <c r="BF15" s="612">
        <v>170286</v>
      </c>
      <c r="BG15" s="604">
        <v>8</v>
      </c>
      <c r="BH15" s="612">
        <v>1042</v>
      </c>
      <c r="BI15" s="617">
        <v>25.43</v>
      </c>
      <c r="BJ15" s="610">
        <v>167954</v>
      </c>
      <c r="BK15" s="611">
        <v>7.9</v>
      </c>
      <c r="BL15" s="612">
        <v>167952</v>
      </c>
      <c r="BM15" s="604">
        <v>7.9</v>
      </c>
      <c r="BN15" s="612">
        <v>911</v>
      </c>
      <c r="BO15" s="617">
        <v>22.9</v>
      </c>
      <c r="BP15" s="610">
        <v>166604</v>
      </c>
      <c r="BQ15" s="611">
        <v>7.8</v>
      </c>
      <c r="BR15" s="612">
        <v>166606</v>
      </c>
      <c r="BS15" s="604">
        <v>7.8</v>
      </c>
      <c r="BT15" s="612">
        <v>817</v>
      </c>
      <c r="BU15" s="617">
        <v>23.2</v>
      </c>
      <c r="BV15" s="610">
        <v>154736</v>
      </c>
      <c r="BW15" s="1095">
        <v>7.4</v>
      </c>
      <c r="BX15" s="612">
        <v>163210</v>
      </c>
      <c r="BY15" s="611">
        <v>7.68</v>
      </c>
      <c r="BZ15" s="612">
        <v>805</v>
      </c>
      <c r="CA15" s="617">
        <v>23.7</v>
      </c>
      <c r="CB15" s="610">
        <v>158880</v>
      </c>
      <c r="CC15" s="1095">
        <f t="shared" si="0"/>
        <v>7.5593536295888182</v>
      </c>
      <c r="CD15" s="612">
        <v>158880</v>
      </c>
      <c r="CE15" s="611">
        <v>7.56</v>
      </c>
      <c r="CF15" s="612">
        <v>771</v>
      </c>
      <c r="CG15" s="617">
        <v>21.3</v>
      </c>
    </row>
    <row r="16" spans="1:85" x14ac:dyDescent="0.25">
      <c r="A16" s="30" t="s">
        <v>202</v>
      </c>
      <c r="B16" s="113"/>
      <c r="C16" s="114"/>
      <c r="D16" s="115"/>
      <c r="E16" s="114"/>
      <c r="F16" s="116"/>
      <c r="G16" s="117"/>
      <c r="H16" s="118"/>
      <c r="I16" s="119"/>
      <c r="J16" s="119"/>
      <c r="K16" s="119"/>
      <c r="L16" s="119"/>
      <c r="M16" s="120"/>
      <c r="N16" s="113"/>
      <c r="O16" s="114"/>
      <c r="P16" s="114"/>
      <c r="Q16" s="100"/>
      <c r="R16" s="100"/>
      <c r="S16" s="244"/>
      <c r="T16" s="446">
        <v>223241</v>
      </c>
      <c r="U16" s="449">
        <f t="shared" si="1"/>
        <v>10.78530318190141</v>
      </c>
      <c r="V16" s="103">
        <v>223241.14000000007</v>
      </c>
      <c r="W16" s="248">
        <f t="shared" si="2"/>
        <v>10.78529772669825</v>
      </c>
      <c r="X16" s="114">
        <v>207</v>
      </c>
      <c r="Y16" s="270">
        <f t="shared" si="3"/>
        <v>6</v>
      </c>
      <c r="Z16" s="245">
        <v>224313</v>
      </c>
      <c r="AA16" s="242">
        <v>10.8</v>
      </c>
      <c r="AB16" s="103">
        <v>224330</v>
      </c>
      <c r="AC16" s="127">
        <v>10.8</v>
      </c>
      <c r="AD16" s="114">
        <v>145</v>
      </c>
      <c r="AE16" s="128">
        <v>4</v>
      </c>
      <c r="AF16" s="245">
        <v>225654</v>
      </c>
      <c r="AG16" s="364">
        <v>10.8</v>
      </c>
      <c r="AH16" s="266">
        <v>225654</v>
      </c>
      <c r="AI16" s="275">
        <v>10.8</v>
      </c>
      <c r="AJ16" s="266">
        <v>177</v>
      </c>
      <c r="AK16" s="270">
        <v>4.9000000000000004</v>
      </c>
      <c r="AL16" s="245">
        <v>227489</v>
      </c>
      <c r="AM16" s="364">
        <v>10.8</v>
      </c>
      <c r="AN16" s="266">
        <v>227489</v>
      </c>
      <c r="AO16" s="275">
        <v>10.8</v>
      </c>
      <c r="AP16" s="266">
        <v>164</v>
      </c>
      <c r="AQ16" s="270">
        <v>4.4000000000000004</v>
      </c>
      <c r="AR16" s="245">
        <v>229018</v>
      </c>
      <c r="AS16" s="364">
        <v>10.8</v>
      </c>
      <c r="AT16" s="266">
        <v>229019</v>
      </c>
      <c r="AU16" s="275">
        <v>10.8</v>
      </c>
      <c r="AV16" s="266">
        <v>167</v>
      </c>
      <c r="AW16" s="270">
        <v>4.0999999999999996</v>
      </c>
      <c r="AX16" s="245">
        <v>230653</v>
      </c>
      <c r="AY16" s="571">
        <v>10.9</v>
      </c>
      <c r="AZ16" s="567">
        <v>230653</v>
      </c>
      <c r="BA16" s="364">
        <v>10.9</v>
      </c>
      <c r="BB16" s="266">
        <v>219</v>
      </c>
      <c r="BC16" s="270">
        <v>5.5</v>
      </c>
      <c r="BD16" s="610">
        <v>232637</v>
      </c>
      <c r="BE16" s="611">
        <v>10.93</v>
      </c>
      <c r="BF16" s="612">
        <v>232637</v>
      </c>
      <c r="BG16" s="604">
        <v>10.93</v>
      </c>
      <c r="BH16" s="612">
        <v>234</v>
      </c>
      <c r="BI16" s="617">
        <v>5.71</v>
      </c>
      <c r="BJ16" s="610">
        <v>235977</v>
      </c>
      <c r="BK16" s="611">
        <v>11.1</v>
      </c>
      <c r="BL16" s="612">
        <v>235977</v>
      </c>
      <c r="BM16" s="604">
        <v>11.1</v>
      </c>
      <c r="BN16" s="612">
        <v>229</v>
      </c>
      <c r="BO16" s="617">
        <v>5.8</v>
      </c>
      <c r="BP16" s="610">
        <v>239265</v>
      </c>
      <c r="BQ16" s="611">
        <v>11.2</v>
      </c>
      <c r="BR16" s="612">
        <v>239265</v>
      </c>
      <c r="BS16" s="604">
        <v>11.2</v>
      </c>
      <c r="BT16" s="612">
        <v>217</v>
      </c>
      <c r="BU16" s="617">
        <v>6.2</v>
      </c>
      <c r="BV16" s="610">
        <v>235963</v>
      </c>
      <c r="BW16" s="1095">
        <v>11.3</v>
      </c>
      <c r="BX16" s="612">
        <v>239226</v>
      </c>
      <c r="BY16" s="611">
        <v>11.26</v>
      </c>
      <c r="BZ16" s="612">
        <v>192</v>
      </c>
      <c r="CA16" s="617">
        <v>5.7</v>
      </c>
      <c r="CB16" s="610">
        <v>236550</v>
      </c>
      <c r="CC16" s="1095">
        <f t="shared" si="0"/>
        <v>11.254815590881387</v>
      </c>
      <c r="CD16" s="612">
        <v>236550</v>
      </c>
      <c r="CE16" s="611">
        <v>11.25</v>
      </c>
      <c r="CF16" s="612">
        <v>204</v>
      </c>
      <c r="CG16" s="617">
        <v>5.64</v>
      </c>
    </row>
    <row r="17" spans="1:85" x14ac:dyDescent="0.25">
      <c r="A17" s="30" t="s">
        <v>41</v>
      </c>
      <c r="B17" s="113">
        <v>427654</v>
      </c>
      <c r="C17" s="114">
        <v>20.9</v>
      </c>
      <c r="D17" s="115">
        <v>427652</v>
      </c>
      <c r="E17" s="114">
        <v>20.9</v>
      </c>
      <c r="F17" s="116">
        <v>281</v>
      </c>
      <c r="G17" s="128">
        <v>14</v>
      </c>
      <c r="H17" s="118">
        <v>426010</v>
      </c>
      <c r="I17" s="119">
        <v>20.7</v>
      </c>
      <c r="J17" s="119">
        <v>426010</v>
      </c>
      <c r="K17" s="119">
        <v>20.7</v>
      </c>
      <c r="L17" s="119">
        <v>281</v>
      </c>
      <c r="M17" s="120">
        <v>14</v>
      </c>
      <c r="N17" s="113">
        <v>422018</v>
      </c>
      <c r="O17" s="114">
        <v>20.5</v>
      </c>
      <c r="P17" s="119">
        <v>422028</v>
      </c>
      <c r="Q17" s="114">
        <v>20.399999999999999</v>
      </c>
      <c r="R17" s="114">
        <v>283</v>
      </c>
      <c r="S17" s="253">
        <v>14</v>
      </c>
      <c r="T17" s="446">
        <v>418104</v>
      </c>
      <c r="U17" s="449">
        <f t="shared" si="1"/>
        <v>20.199597751155512</v>
      </c>
      <c r="V17" s="103">
        <v>418104.29400000017</v>
      </c>
      <c r="W17" s="248">
        <f t="shared" si="2"/>
        <v>20.199589070370173</v>
      </c>
      <c r="X17" s="114">
        <v>427</v>
      </c>
      <c r="Y17" s="270">
        <f t="shared" si="3"/>
        <v>12.376811594202898</v>
      </c>
      <c r="Z17" s="245">
        <v>416279</v>
      </c>
      <c r="AA17" s="242">
        <v>20</v>
      </c>
      <c r="AB17" s="103">
        <v>416229</v>
      </c>
      <c r="AC17" s="127">
        <v>20</v>
      </c>
      <c r="AD17" s="114">
        <v>385</v>
      </c>
      <c r="AE17" s="128">
        <v>10.7</v>
      </c>
      <c r="AF17" s="245">
        <v>416366</v>
      </c>
      <c r="AG17" s="364">
        <v>19.899999999999999</v>
      </c>
      <c r="AH17" s="266">
        <v>416306</v>
      </c>
      <c r="AI17" s="275">
        <v>19.899999999999999</v>
      </c>
      <c r="AJ17" s="266">
        <v>397</v>
      </c>
      <c r="AK17" s="270">
        <v>11</v>
      </c>
      <c r="AL17" s="245">
        <v>415082</v>
      </c>
      <c r="AM17" s="364">
        <v>19.7</v>
      </c>
      <c r="AN17" s="266">
        <v>415082</v>
      </c>
      <c r="AO17" s="275">
        <v>19.7</v>
      </c>
      <c r="AP17" s="266">
        <v>382</v>
      </c>
      <c r="AQ17" s="270">
        <v>10.3</v>
      </c>
      <c r="AR17" s="245">
        <v>412992</v>
      </c>
      <c r="AS17" s="364">
        <v>19.5</v>
      </c>
      <c r="AT17" s="266">
        <v>412991</v>
      </c>
      <c r="AU17" s="275">
        <v>19.5</v>
      </c>
      <c r="AV17" s="266">
        <v>415</v>
      </c>
      <c r="AW17" s="270">
        <v>10.199999999999999</v>
      </c>
      <c r="AX17" s="245">
        <v>408946</v>
      </c>
      <c r="AY17" s="571">
        <v>19.3</v>
      </c>
      <c r="AZ17" s="567">
        <v>408946</v>
      </c>
      <c r="BA17" s="364">
        <v>19.3</v>
      </c>
      <c r="BB17" s="266">
        <v>515</v>
      </c>
      <c r="BC17" s="270">
        <v>12.8</v>
      </c>
      <c r="BD17" s="610">
        <v>405368</v>
      </c>
      <c r="BE17" s="611">
        <v>19.04</v>
      </c>
      <c r="BF17" s="612">
        <v>405368</v>
      </c>
      <c r="BG17" s="604">
        <v>19.04</v>
      </c>
      <c r="BH17" s="612">
        <v>517</v>
      </c>
      <c r="BI17" s="617">
        <v>12.62</v>
      </c>
      <c r="BJ17" s="610">
        <v>401716</v>
      </c>
      <c r="BK17" s="611">
        <v>18.899999999999999</v>
      </c>
      <c r="BL17" s="612">
        <v>401717</v>
      </c>
      <c r="BM17" s="604">
        <v>18.899999999999999</v>
      </c>
      <c r="BN17" s="612">
        <v>503</v>
      </c>
      <c r="BO17" s="617">
        <v>12.6</v>
      </c>
      <c r="BP17" s="610">
        <v>402722</v>
      </c>
      <c r="BQ17" s="611">
        <v>18.8</v>
      </c>
      <c r="BR17" s="612">
        <v>402721</v>
      </c>
      <c r="BS17" s="604">
        <v>18.8</v>
      </c>
      <c r="BT17" s="612">
        <v>448</v>
      </c>
      <c r="BU17" s="617">
        <v>12.7</v>
      </c>
      <c r="BV17" s="610">
        <v>394072</v>
      </c>
      <c r="BW17" s="1095">
        <v>18.899999999999999</v>
      </c>
      <c r="BX17" s="612">
        <v>396009</v>
      </c>
      <c r="BY17" s="611">
        <v>18.63</v>
      </c>
      <c r="BZ17" s="612">
        <v>442</v>
      </c>
      <c r="CA17" s="617">
        <v>13</v>
      </c>
      <c r="CB17" s="610">
        <v>388277</v>
      </c>
      <c r="CC17" s="1095">
        <f t="shared" si="0"/>
        <v>18.473836538493561</v>
      </c>
      <c r="CD17" s="612">
        <v>388277</v>
      </c>
      <c r="CE17" s="611">
        <v>18.47</v>
      </c>
      <c r="CF17" s="612">
        <v>501</v>
      </c>
      <c r="CG17" s="617">
        <v>13.84</v>
      </c>
    </row>
    <row r="18" spans="1:85" x14ac:dyDescent="0.25">
      <c r="A18" s="30" t="s">
        <v>42</v>
      </c>
      <c r="B18" s="113">
        <v>412558</v>
      </c>
      <c r="C18" s="114">
        <v>20.2</v>
      </c>
      <c r="D18" s="115">
        <v>412556</v>
      </c>
      <c r="E18" s="114">
        <v>20.2</v>
      </c>
      <c r="F18" s="116">
        <v>327</v>
      </c>
      <c r="G18" s="117">
        <v>16.3</v>
      </c>
      <c r="H18" s="118">
        <v>420112</v>
      </c>
      <c r="I18" s="119">
        <v>20.399999999999999</v>
      </c>
      <c r="J18" s="119">
        <v>420112</v>
      </c>
      <c r="K18" s="119">
        <v>20.399999999999999</v>
      </c>
      <c r="L18" s="119">
        <v>309</v>
      </c>
      <c r="M18" s="120">
        <v>15.4</v>
      </c>
      <c r="N18" s="113">
        <v>428437</v>
      </c>
      <c r="O18" s="114">
        <v>20.8</v>
      </c>
      <c r="P18" s="119">
        <v>428447</v>
      </c>
      <c r="Q18" s="114">
        <v>20.8</v>
      </c>
      <c r="R18" s="114">
        <v>360</v>
      </c>
      <c r="S18" s="243">
        <v>17.8</v>
      </c>
      <c r="T18" s="446">
        <v>433299</v>
      </c>
      <c r="U18" s="449">
        <f t="shared" si="1"/>
        <v>20.933704307966273</v>
      </c>
      <c r="V18" s="103">
        <v>433299.3279999998</v>
      </c>
      <c r="W18" s="248">
        <f t="shared" si="2"/>
        <v>20.933696438112957</v>
      </c>
      <c r="X18" s="114">
        <v>523</v>
      </c>
      <c r="Y18" s="270">
        <f t="shared" si="3"/>
        <v>15.159420289855072</v>
      </c>
      <c r="Z18" s="245">
        <v>439197</v>
      </c>
      <c r="AA18" s="242">
        <v>21.1</v>
      </c>
      <c r="AB18" s="103">
        <v>139217</v>
      </c>
      <c r="AC18" s="127">
        <v>21.1</v>
      </c>
      <c r="AD18" s="114">
        <v>558</v>
      </c>
      <c r="AE18" s="128">
        <v>15.6</v>
      </c>
      <c r="AF18" s="245">
        <v>446149</v>
      </c>
      <c r="AG18" s="364">
        <v>21.3</v>
      </c>
      <c r="AH18" s="266">
        <v>446176</v>
      </c>
      <c r="AI18" s="275">
        <v>21.3</v>
      </c>
      <c r="AJ18" s="266">
        <v>549</v>
      </c>
      <c r="AK18" s="270">
        <v>15.3</v>
      </c>
      <c r="AL18" s="245">
        <v>450967</v>
      </c>
      <c r="AM18" s="364">
        <v>21.4</v>
      </c>
      <c r="AN18" s="266">
        <v>450966</v>
      </c>
      <c r="AO18" s="275">
        <v>21.4</v>
      </c>
      <c r="AP18" s="266">
        <v>579</v>
      </c>
      <c r="AQ18" s="270">
        <v>15.6</v>
      </c>
      <c r="AR18" s="245">
        <v>457389</v>
      </c>
      <c r="AS18" s="364">
        <v>21.6</v>
      </c>
      <c r="AT18" s="266">
        <v>457390</v>
      </c>
      <c r="AU18" s="275">
        <v>21.6</v>
      </c>
      <c r="AV18" s="266">
        <v>592</v>
      </c>
      <c r="AW18" s="270">
        <v>14.6</v>
      </c>
      <c r="AX18" s="245">
        <v>461461</v>
      </c>
      <c r="AY18" s="571">
        <v>21.7</v>
      </c>
      <c r="AZ18" s="567">
        <v>461461</v>
      </c>
      <c r="BA18" s="364">
        <v>21.7</v>
      </c>
      <c r="BB18" s="266">
        <v>648</v>
      </c>
      <c r="BC18" s="270">
        <v>16.100000000000001</v>
      </c>
      <c r="BD18" s="610">
        <v>465256</v>
      </c>
      <c r="BE18" s="611">
        <v>21.85</v>
      </c>
      <c r="BF18" s="612">
        <v>465256</v>
      </c>
      <c r="BG18" s="604">
        <v>21.85</v>
      </c>
      <c r="BH18" s="612">
        <v>660</v>
      </c>
      <c r="BI18" s="617">
        <v>16.11</v>
      </c>
      <c r="BJ18" s="610">
        <v>467102</v>
      </c>
      <c r="BK18" s="611">
        <v>22</v>
      </c>
      <c r="BL18" s="612">
        <v>467102</v>
      </c>
      <c r="BM18" s="604">
        <v>22</v>
      </c>
      <c r="BN18" s="612">
        <v>738</v>
      </c>
      <c r="BO18" s="617">
        <v>18.5</v>
      </c>
      <c r="BP18" s="610">
        <v>473746</v>
      </c>
      <c r="BQ18" s="611">
        <v>22.1</v>
      </c>
      <c r="BR18" s="612">
        <v>473745</v>
      </c>
      <c r="BS18" s="604">
        <v>22.1</v>
      </c>
      <c r="BT18" s="612">
        <v>579</v>
      </c>
      <c r="BU18" s="617">
        <v>16.399999999999999</v>
      </c>
      <c r="BV18" s="610">
        <v>463813</v>
      </c>
      <c r="BW18" s="1095">
        <v>22.2</v>
      </c>
      <c r="BX18" s="612">
        <v>471880</v>
      </c>
      <c r="BY18" s="611">
        <v>22.2</v>
      </c>
      <c r="BZ18" s="612">
        <v>553</v>
      </c>
      <c r="CA18" s="617">
        <v>16.3</v>
      </c>
      <c r="CB18" s="610">
        <v>468445</v>
      </c>
      <c r="CC18" s="1095">
        <f t="shared" si="0"/>
        <v>22.288150874954265</v>
      </c>
      <c r="CD18" s="612">
        <v>468445</v>
      </c>
      <c r="CE18" s="611">
        <v>22.29</v>
      </c>
      <c r="CF18" s="612">
        <v>564</v>
      </c>
      <c r="CG18" s="617">
        <v>15.58</v>
      </c>
    </row>
    <row r="19" spans="1:85" x14ac:dyDescent="0.25">
      <c r="A19" s="30" t="s">
        <v>43</v>
      </c>
      <c r="B19" s="113">
        <v>596267</v>
      </c>
      <c r="C19" s="114">
        <v>29.1</v>
      </c>
      <c r="D19" s="115">
        <v>596264</v>
      </c>
      <c r="E19" s="114">
        <v>29.2</v>
      </c>
      <c r="F19" s="116">
        <v>292</v>
      </c>
      <c r="G19" s="117">
        <v>14.6</v>
      </c>
      <c r="H19" s="118">
        <v>597471</v>
      </c>
      <c r="I19" s="119">
        <v>29.1</v>
      </c>
      <c r="J19" s="119">
        <v>597471</v>
      </c>
      <c r="K19" s="119">
        <v>29.1</v>
      </c>
      <c r="L19" s="119">
        <v>375</v>
      </c>
      <c r="M19" s="120">
        <v>18.7</v>
      </c>
      <c r="N19" s="113">
        <v>600027</v>
      </c>
      <c r="O19" s="114">
        <v>29.1</v>
      </c>
      <c r="P19" s="119">
        <v>600041</v>
      </c>
      <c r="Q19" s="114">
        <v>29.1</v>
      </c>
      <c r="R19" s="114">
        <v>348</v>
      </c>
      <c r="S19" s="243">
        <v>17.2</v>
      </c>
      <c r="T19" s="447"/>
      <c r="U19" s="450"/>
      <c r="V19" s="124"/>
      <c r="W19" s="248">
        <f t="shared" si="2"/>
        <v>0</v>
      </c>
      <c r="X19" s="100"/>
      <c r="Y19" s="270">
        <f t="shared" si="3"/>
        <v>0</v>
      </c>
      <c r="Z19" s="246"/>
      <c r="AA19" s="242"/>
      <c r="AB19" s="124"/>
      <c r="AC19" s="136"/>
      <c r="AD19" s="100"/>
      <c r="AE19" s="137"/>
      <c r="AF19" s="245"/>
      <c r="AG19" s="364"/>
      <c r="AH19" s="367"/>
      <c r="AI19" s="369"/>
      <c r="AJ19" s="266"/>
      <c r="AK19" s="387"/>
      <c r="AN19" s="367"/>
      <c r="AO19" s="514"/>
      <c r="AQ19" s="513"/>
      <c r="AS19" s="545"/>
      <c r="AT19" s="367"/>
      <c r="AU19" s="514"/>
      <c r="AV19" s="546"/>
      <c r="AW19" s="513"/>
      <c r="AX19" s="573"/>
      <c r="AY19" s="574"/>
      <c r="AZ19" s="575"/>
      <c r="BA19" s="574"/>
      <c r="BB19" s="555"/>
      <c r="BC19" s="576"/>
      <c r="BD19" s="613"/>
      <c r="BE19" s="611"/>
      <c r="BF19" s="3"/>
      <c r="BG19" s="604"/>
      <c r="BH19" s="614"/>
      <c r="BI19" s="617"/>
      <c r="BL19" s="3"/>
      <c r="BN19" s="614"/>
      <c r="BO19" s="617"/>
      <c r="BR19" s="3"/>
      <c r="BT19" s="614"/>
      <c r="BU19" s="617"/>
      <c r="BV19" s="613"/>
      <c r="BW19" s="1093"/>
      <c r="BX19" s="794"/>
      <c r="BY19" s="794"/>
      <c r="BZ19" s="614"/>
      <c r="CA19" s="617"/>
      <c r="CB19" s="613"/>
      <c r="CC19" s="1093"/>
      <c r="CD19" s="794"/>
      <c r="CE19" s="794"/>
      <c r="CF19" s="614"/>
      <c r="CG19" s="617"/>
    </row>
    <row r="20" spans="1:85" x14ac:dyDescent="0.25">
      <c r="A20" s="30" t="s">
        <v>204</v>
      </c>
      <c r="B20" s="113"/>
      <c r="C20" s="114"/>
      <c r="D20" s="115"/>
      <c r="E20" s="114"/>
      <c r="F20" s="116"/>
      <c r="G20" s="117"/>
      <c r="H20" s="118"/>
      <c r="I20" s="119"/>
      <c r="J20" s="119"/>
      <c r="K20" s="119"/>
      <c r="L20" s="119"/>
      <c r="M20" s="120"/>
      <c r="N20" s="113"/>
      <c r="O20" s="114"/>
      <c r="P20" s="114"/>
      <c r="Q20" s="100"/>
      <c r="R20" s="100"/>
      <c r="S20" s="244"/>
      <c r="T20" s="446">
        <v>387121</v>
      </c>
      <c r="U20" s="449">
        <f t="shared" si="1"/>
        <v>18.702735398429752</v>
      </c>
      <c r="V20" s="103">
        <v>387121.27400000044</v>
      </c>
      <c r="W20" s="248">
        <f t="shared" si="2"/>
        <v>18.70272744722919</v>
      </c>
      <c r="X20" s="114">
        <v>470</v>
      </c>
      <c r="Y20" s="270">
        <f t="shared" si="3"/>
        <v>13.623188405797102</v>
      </c>
      <c r="Z20" s="245">
        <v>390530</v>
      </c>
      <c r="AA20" s="242">
        <v>18.8</v>
      </c>
      <c r="AB20" s="103">
        <v>390555</v>
      </c>
      <c r="AC20" s="127">
        <v>18.8</v>
      </c>
      <c r="AD20" s="114">
        <v>401</v>
      </c>
      <c r="AE20" s="128">
        <v>11.2</v>
      </c>
      <c r="AF20" s="245">
        <v>397900</v>
      </c>
      <c r="AG20" s="364">
        <v>19</v>
      </c>
      <c r="AH20" s="266">
        <v>397921</v>
      </c>
      <c r="AI20" s="275">
        <v>19</v>
      </c>
      <c r="AJ20" s="266">
        <v>435</v>
      </c>
      <c r="AK20" s="270">
        <v>12.1</v>
      </c>
      <c r="AL20" s="245">
        <v>402518</v>
      </c>
      <c r="AM20" s="364">
        <v>19.100000000000001</v>
      </c>
      <c r="AN20" s="266">
        <v>402518</v>
      </c>
      <c r="AO20" s="369">
        <v>19.100000000000001</v>
      </c>
      <c r="AP20" s="266">
        <v>425</v>
      </c>
      <c r="AQ20" s="387">
        <v>11.5</v>
      </c>
      <c r="AR20" s="245">
        <v>407354</v>
      </c>
      <c r="AS20" s="364">
        <v>19.2</v>
      </c>
      <c r="AT20" s="266">
        <v>407354</v>
      </c>
      <c r="AU20" s="369">
        <v>19.2</v>
      </c>
      <c r="AV20" s="266">
        <v>486</v>
      </c>
      <c r="AW20" s="387">
        <v>12</v>
      </c>
      <c r="AX20" s="113">
        <v>411732</v>
      </c>
      <c r="AY20" s="571">
        <v>19.399999999999999</v>
      </c>
      <c r="AZ20" s="567">
        <v>411732</v>
      </c>
      <c r="BA20" s="571">
        <v>19.399999999999999</v>
      </c>
      <c r="BB20" s="266">
        <v>532</v>
      </c>
      <c r="BC20" s="577">
        <v>13.2</v>
      </c>
      <c r="BD20" s="610">
        <v>416449</v>
      </c>
      <c r="BE20" s="611">
        <v>19.559999999999999</v>
      </c>
      <c r="BF20" s="612">
        <v>416449</v>
      </c>
      <c r="BG20" s="604">
        <v>19.559999999999999</v>
      </c>
      <c r="BH20" s="612">
        <v>512</v>
      </c>
      <c r="BI20" s="617">
        <v>12.5</v>
      </c>
      <c r="BJ20" s="610">
        <v>410049</v>
      </c>
      <c r="BK20" s="611">
        <v>19.3</v>
      </c>
      <c r="BL20" s="612">
        <v>410049</v>
      </c>
      <c r="BM20" s="604">
        <v>19.3</v>
      </c>
      <c r="BN20" s="612">
        <v>557</v>
      </c>
      <c r="BO20" s="617">
        <v>14</v>
      </c>
      <c r="BP20" s="610">
        <v>417411</v>
      </c>
      <c r="BQ20" s="611">
        <v>19.5</v>
      </c>
      <c r="BR20" s="612">
        <v>417412</v>
      </c>
      <c r="BS20" s="611">
        <v>19.5</v>
      </c>
      <c r="BT20" s="612">
        <v>477</v>
      </c>
      <c r="BU20" s="617">
        <v>13.5</v>
      </c>
      <c r="BV20" s="610">
        <v>409929</v>
      </c>
      <c r="BW20" s="1095">
        <v>19.600000000000001</v>
      </c>
      <c r="BX20" s="612">
        <v>415957</v>
      </c>
      <c r="BY20" s="611">
        <v>19.57</v>
      </c>
      <c r="BZ20" s="612">
        <v>464</v>
      </c>
      <c r="CA20" s="617">
        <v>13.7</v>
      </c>
      <c r="CB20" s="610">
        <v>414091</v>
      </c>
      <c r="CC20" s="1095">
        <f t="shared" si="0"/>
        <v>19.702041187248636</v>
      </c>
      <c r="CD20" s="612">
        <v>414091</v>
      </c>
      <c r="CE20" s="611">
        <v>19.7</v>
      </c>
      <c r="CF20" s="612">
        <v>523</v>
      </c>
      <c r="CG20" s="617">
        <v>14.45</v>
      </c>
    </row>
    <row r="21" spans="1:85" x14ac:dyDescent="0.25">
      <c r="A21" s="30" t="s">
        <v>203</v>
      </c>
      <c r="B21" s="113"/>
      <c r="C21" s="114"/>
      <c r="D21" s="115"/>
      <c r="E21" s="114"/>
      <c r="F21" s="116"/>
      <c r="G21" s="117"/>
      <c r="H21" s="118"/>
      <c r="I21" s="119"/>
      <c r="J21" s="119"/>
      <c r="K21" s="119"/>
      <c r="L21" s="119"/>
      <c r="M21" s="120"/>
      <c r="N21" s="113"/>
      <c r="O21" s="114"/>
      <c r="P21" s="114"/>
      <c r="Q21" s="100"/>
      <c r="R21" s="100"/>
      <c r="S21" s="244"/>
      <c r="T21" s="446">
        <v>221986</v>
      </c>
      <c r="U21" s="449">
        <f t="shared" si="1"/>
        <v>10.724671149733098</v>
      </c>
      <c r="V21" s="103">
        <v>221986.12499999988</v>
      </c>
      <c r="W21" s="248">
        <f t="shared" si="2"/>
        <v>10.724665038536587</v>
      </c>
      <c r="X21" s="114">
        <v>435</v>
      </c>
      <c r="Y21" s="270">
        <f t="shared" si="3"/>
        <v>12.608695652173912</v>
      </c>
      <c r="Z21" s="245">
        <v>223840</v>
      </c>
      <c r="AA21" s="242">
        <v>10.8</v>
      </c>
      <c r="AB21" s="103">
        <v>223849</v>
      </c>
      <c r="AC21" s="127">
        <v>10.8</v>
      </c>
      <c r="AD21" s="114">
        <v>651</v>
      </c>
      <c r="AE21" s="121">
        <v>18.100000000000001</v>
      </c>
      <c r="AF21" s="245">
        <v>225846</v>
      </c>
      <c r="AG21" s="364">
        <v>10.8</v>
      </c>
      <c r="AH21" s="266">
        <v>225844</v>
      </c>
      <c r="AI21" s="275">
        <v>10.8</v>
      </c>
      <c r="AJ21" s="266">
        <v>575</v>
      </c>
      <c r="AK21" s="270">
        <v>16</v>
      </c>
      <c r="AL21" s="245">
        <v>227287</v>
      </c>
      <c r="AM21" s="364">
        <v>10.8</v>
      </c>
      <c r="AN21" s="266">
        <v>227287</v>
      </c>
      <c r="AO21" s="275">
        <v>10.8</v>
      </c>
      <c r="AP21" s="266">
        <v>613</v>
      </c>
      <c r="AQ21" s="270">
        <v>16.600000000000001</v>
      </c>
      <c r="AR21" s="245">
        <v>227942</v>
      </c>
      <c r="AS21" s="364">
        <v>10.8</v>
      </c>
      <c r="AT21" s="266">
        <v>227941</v>
      </c>
      <c r="AU21" s="275">
        <v>10.8</v>
      </c>
      <c r="AV21" s="266">
        <v>706</v>
      </c>
      <c r="AW21" s="270">
        <v>17.399999999999999</v>
      </c>
      <c r="AX21" s="113">
        <v>228117</v>
      </c>
      <c r="AY21" s="571">
        <v>10.7</v>
      </c>
      <c r="AZ21" s="567">
        <v>228117</v>
      </c>
      <c r="BA21" s="571">
        <v>10.7</v>
      </c>
      <c r="BB21" s="266">
        <v>497</v>
      </c>
      <c r="BC21" s="578">
        <v>12.4</v>
      </c>
      <c r="BD21" s="610">
        <v>228435</v>
      </c>
      <c r="BE21" s="611">
        <v>10.73</v>
      </c>
      <c r="BF21" s="612">
        <v>228435</v>
      </c>
      <c r="BG21" s="604">
        <v>10.73</v>
      </c>
      <c r="BH21" s="612">
        <v>374</v>
      </c>
      <c r="BI21" s="617">
        <v>9.1300000000000008</v>
      </c>
      <c r="BJ21" s="610">
        <v>227980</v>
      </c>
      <c r="BK21" s="611">
        <v>10.7</v>
      </c>
      <c r="BL21" s="612">
        <v>227980</v>
      </c>
      <c r="BM21" s="604">
        <v>10.7</v>
      </c>
      <c r="BN21" s="612">
        <v>390</v>
      </c>
      <c r="BO21" s="617">
        <v>9.8000000000000007</v>
      </c>
      <c r="BP21" s="610">
        <v>229516</v>
      </c>
      <c r="BQ21" s="611">
        <v>10.7</v>
      </c>
      <c r="BR21" s="612">
        <v>229517</v>
      </c>
      <c r="BS21" s="611">
        <v>10.7</v>
      </c>
      <c r="BT21" s="612">
        <v>355</v>
      </c>
      <c r="BU21" s="617">
        <v>10.01</v>
      </c>
      <c r="BV21" s="610">
        <v>223586</v>
      </c>
      <c r="BW21" s="1095">
        <v>10.7</v>
      </c>
      <c r="BX21" s="612">
        <v>228580</v>
      </c>
      <c r="BY21" s="611">
        <v>10.75</v>
      </c>
      <c r="BZ21" s="612">
        <v>312</v>
      </c>
      <c r="CA21" s="617">
        <v>9.1999999999999993</v>
      </c>
      <c r="CB21" s="610">
        <v>226005</v>
      </c>
      <c r="CC21" s="1095">
        <f t="shared" si="0"/>
        <v>10.753094895866193</v>
      </c>
      <c r="CD21" s="612">
        <v>226005</v>
      </c>
      <c r="CE21" s="611">
        <v>10.75</v>
      </c>
      <c r="CF21" s="612">
        <v>384</v>
      </c>
      <c r="CG21" s="617">
        <v>10.61</v>
      </c>
    </row>
    <row r="22" spans="1:85" ht="15.75" thickBot="1" x14ac:dyDescent="0.3">
      <c r="A22" s="30" t="s">
        <v>44</v>
      </c>
      <c r="B22" s="113">
        <v>134005</v>
      </c>
      <c r="C22" s="114">
        <v>6.6</v>
      </c>
      <c r="D22" s="115">
        <v>134004</v>
      </c>
      <c r="E22" s="114">
        <v>6.6</v>
      </c>
      <c r="F22" s="116">
        <v>528</v>
      </c>
      <c r="G22" s="117">
        <v>26.4</v>
      </c>
      <c r="H22" s="118">
        <v>135114</v>
      </c>
      <c r="I22" s="119">
        <v>6.6</v>
      </c>
      <c r="J22" s="119">
        <v>135114</v>
      </c>
      <c r="K22" s="119">
        <v>6.6</v>
      </c>
      <c r="L22" s="119">
        <v>401</v>
      </c>
      <c r="M22" s="120">
        <v>20</v>
      </c>
      <c r="N22" s="113">
        <v>134861</v>
      </c>
      <c r="O22" s="114">
        <v>6.5</v>
      </c>
      <c r="P22" s="119">
        <v>134864</v>
      </c>
      <c r="Q22" s="114">
        <v>6.5</v>
      </c>
      <c r="R22" s="114">
        <v>438</v>
      </c>
      <c r="S22" s="243">
        <v>21.6</v>
      </c>
      <c r="T22" s="446">
        <v>131848</v>
      </c>
      <c r="U22" s="451">
        <f t="shared" si="1"/>
        <v>6.3698901811375928</v>
      </c>
      <c r="V22" s="135">
        <v>131848.20199999984</v>
      </c>
      <c r="W22" s="248">
        <f t="shared" si="2"/>
        <v>6.3698927236254459</v>
      </c>
      <c r="X22" s="398">
        <v>492</v>
      </c>
      <c r="Y22" s="402">
        <f t="shared" si="3"/>
        <v>14.260869565217391</v>
      </c>
      <c r="Z22" s="245">
        <v>132411</v>
      </c>
      <c r="AA22" s="242">
        <v>6.4</v>
      </c>
      <c r="AB22" s="135">
        <v>132408</v>
      </c>
      <c r="AC22" s="127">
        <v>6.4</v>
      </c>
      <c r="AD22" s="444">
        <v>576</v>
      </c>
      <c r="AE22" s="121">
        <v>16.100000000000001</v>
      </c>
      <c r="AF22" s="245">
        <v>132079</v>
      </c>
      <c r="AG22" s="364">
        <v>6.3</v>
      </c>
      <c r="AH22" s="266">
        <v>132082</v>
      </c>
      <c r="AI22" s="275">
        <v>6.3</v>
      </c>
      <c r="AJ22" s="266">
        <v>622</v>
      </c>
      <c r="AK22" s="270">
        <v>17.3</v>
      </c>
      <c r="AL22" s="245">
        <v>134218</v>
      </c>
      <c r="AM22" s="364">
        <v>6.4</v>
      </c>
      <c r="AN22" s="266">
        <v>134219</v>
      </c>
      <c r="AO22" s="275">
        <v>6.4</v>
      </c>
      <c r="AP22" s="266">
        <v>723</v>
      </c>
      <c r="AQ22" s="270">
        <v>19.5</v>
      </c>
      <c r="AR22" s="245">
        <v>134290</v>
      </c>
      <c r="AS22" s="364">
        <v>6.3</v>
      </c>
      <c r="AT22" s="266">
        <v>134291</v>
      </c>
      <c r="AU22" s="514">
        <v>6.3</v>
      </c>
      <c r="AV22" s="266">
        <v>805</v>
      </c>
      <c r="AW22" s="270">
        <v>19.899999999999999</v>
      </c>
      <c r="AX22" s="113">
        <v>134759</v>
      </c>
      <c r="AY22" s="572">
        <v>6.3</v>
      </c>
      <c r="AZ22" s="567">
        <v>134759</v>
      </c>
      <c r="BA22" s="571">
        <v>6.3</v>
      </c>
      <c r="BB22" s="266">
        <v>637</v>
      </c>
      <c r="BC22" s="579">
        <v>15.9</v>
      </c>
      <c r="BD22" s="457">
        <v>135390</v>
      </c>
      <c r="BE22" s="605">
        <v>6.36</v>
      </c>
      <c r="BF22" s="612">
        <v>135390</v>
      </c>
      <c r="BG22" s="604">
        <v>6.36</v>
      </c>
      <c r="BH22" s="615">
        <v>523</v>
      </c>
      <c r="BI22" s="618">
        <v>12.77</v>
      </c>
      <c r="BJ22" s="610">
        <v>135218</v>
      </c>
      <c r="BK22" s="605">
        <v>6.4</v>
      </c>
      <c r="BL22" s="612">
        <v>135219</v>
      </c>
      <c r="BM22" s="604">
        <v>6.4</v>
      </c>
      <c r="BN22" s="615">
        <v>461</v>
      </c>
      <c r="BO22" s="618">
        <v>11.6</v>
      </c>
      <c r="BP22" s="610">
        <v>135277</v>
      </c>
      <c r="BQ22" s="605">
        <v>6.3</v>
      </c>
      <c r="BR22" s="612">
        <v>135275</v>
      </c>
      <c r="BS22" s="604">
        <v>6.3</v>
      </c>
      <c r="BT22" s="615">
        <v>463</v>
      </c>
      <c r="BU22" s="618">
        <v>13.1</v>
      </c>
      <c r="BV22" s="610">
        <v>130933</v>
      </c>
      <c r="BW22" s="1096">
        <v>6.3</v>
      </c>
      <c r="BX22" s="615">
        <v>135025</v>
      </c>
      <c r="BY22" s="605">
        <v>6.35</v>
      </c>
      <c r="BZ22" s="615">
        <v>436</v>
      </c>
      <c r="CA22" s="618">
        <v>12.8</v>
      </c>
      <c r="CB22" s="610">
        <v>134446</v>
      </c>
      <c r="CC22" s="1096">
        <f t="shared" si="0"/>
        <v>6.3968080191572145</v>
      </c>
      <c r="CD22" s="615">
        <v>134446</v>
      </c>
      <c r="CE22" s="605">
        <v>6.4</v>
      </c>
      <c r="CF22" s="615">
        <v>413</v>
      </c>
      <c r="CG22" s="618">
        <v>11.41</v>
      </c>
    </row>
    <row r="23" spans="1:85" ht="15.75" thickBot="1" x14ac:dyDescent="0.3">
      <c r="A23" s="1002" t="s">
        <v>337</v>
      </c>
      <c r="B23" s="1003"/>
      <c r="C23" s="1003"/>
      <c r="D23" s="1003"/>
      <c r="E23" s="1003"/>
      <c r="F23" s="1003"/>
      <c r="G23" s="1003"/>
      <c r="H23" s="1003"/>
      <c r="I23" s="1003"/>
      <c r="J23" s="1003"/>
      <c r="K23" s="1003"/>
      <c r="L23" s="1003"/>
      <c r="M23" s="1003"/>
      <c r="N23" s="1003"/>
      <c r="O23" s="1003"/>
      <c r="P23" s="1003"/>
      <c r="Q23" s="1003"/>
      <c r="R23" s="1003"/>
      <c r="S23" s="1004"/>
      <c r="T23" s="249"/>
      <c r="U23" s="250"/>
      <c r="V23" s="251"/>
      <c r="W23" s="399"/>
      <c r="X23" s="399"/>
      <c r="Y23" s="291"/>
      <c r="Z23" s="249"/>
      <c r="AA23" s="250"/>
      <c r="AB23" s="251"/>
      <c r="AC23" s="251"/>
      <c r="AD23" s="99"/>
      <c r="AE23" s="291"/>
      <c r="AF23" s="981"/>
      <c r="AG23" s="999"/>
      <c r="AH23" s="999"/>
      <c r="AI23" s="999"/>
      <c r="AJ23" s="999"/>
      <c r="AK23" s="1000"/>
      <c r="AL23" s="981"/>
      <c r="AM23" s="999"/>
      <c r="AN23" s="999"/>
      <c r="AO23" s="999"/>
      <c r="AP23" s="999"/>
      <c r="AQ23" s="1000"/>
      <c r="AR23" s="981"/>
      <c r="AS23" s="999"/>
      <c r="AT23" s="999"/>
      <c r="AU23" s="999"/>
      <c r="AV23" s="999"/>
      <c r="AW23" s="1000"/>
      <c r="AX23" s="981"/>
      <c r="AY23" s="1001"/>
      <c r="AZ23" s="1001"/>
      <c r="BA23" s="1001"/>
      <c r="BB23" s="1001"/>
      <c r="BC23" s="1000"/>
      <c r="BD23" s="981"/>
      <c r="BE23" s="982"/>
      <c r="BF23" s="982"/>
      <c r="BG23" s="982"/>
      <c r="BH23" s="982"/>
      <c r="BI23" s="983"/>
      <c r="BJ23" s="981"/>
      <c r="BK23" s="982"/>
      <c r="BL23" s="982"/>
      <c r="BM23" s="982"/>
      <c r="BN23" s="982"/>
      <c r="BO23" s="983"/>
      <c r="BP23" s="981"/>
      <c r="BQ23" s="982"/>
      <c r="BR23" s="982"/>
      <c r="BS23" s="982"/>
      <c r="BT23" s="982"/>
      <c r="BU23" s="983"/>
      <c r="BV23" s="981"/>
      <c r="BW23" s="982"/>
      <c r="BX23" s="982"/>
      <c r="BY23" s="982"/>
      <c r="BZ23" s="982"/>
      <c r="CA23" s="983"/>
      <c r="CB23" s="981"/>
      <c r="CC23" s="982"/>
      <c r="CD23" s="982"/>
      <c r="CE23" s="958"/>
      <c r="CF23" s="958"/>
      <c r="CG23" s="959"/>
    </row>
    <row r="24" spans="1:85" x14ac:dyDescent="0.25">
      <c r="A24" s="29" t="s">
        <v>46</v>
      </c>
      <c r="B24" s="104">
        <v>1619028</v>
      </c>
      <c r="C24" s="105">
        <v>79.099999999999994</v>
      </c>
      <c r="D24" s="106">
        <v>1619023</v>
      </c>
      <c r="E24" s="105">
        <v>79.2</v>
      </c>
      <c r="F24" s="111">
        <v>1414</v>
      </c>
      <c r="G24" s="108">
        <v>70.599999999999994</v>
      </c>
      <c r="H24" s="109">
        <v>1628949</v>
      </c>
      <c r="I24" s="110">
        <v>79.2</v>
      </c>
      <c r="J24" s="110">
        <v>1628949</v>
      </c>
      <c r="K24" s="110">
        <v>79.2</v>
      </c>
      <c r="L24" s="110">
        <v>1372</v>
      </c>
      <c r="M24" s="111">
        <v>68.400000000000006</v>
      </c>
      <c r="N24" s="104">
        <v>1635401</v>
      </c>
      <c r="O24" s="105">
        <v>79.2</v>
      </c>
      <c r="P24" s="110">
        <v>1635440</v>
      </c>
      <c r="Q24" s="105">
        <v>79.2</v>
      </c>
      <c r="R24" s="110">
        <v>1366</v>
      </c>
      <c r="S24" s="108">
        <v>67.400000000000006</v>
      </c>
      <c r="T24" s="110">
        <v>1641011</v>
      </c>
      <c r="U24" s="452">
        <f>T24/$T$29*100</f>
        <v>79.281140829127338</v>
      </c>
      <c r="V24" s="102">
        <v>1641012.3849999967</v>
      </c>
      <c r="W24" s="456">
        <f>V24/$V$29*100</f>
        <v>79.28111792219002</v>
      </c>
      <c r="X24" s="110">
        <v>2335</v>
      </c>
      <c r="Y24" s="401">
        <f>X24/$X$29*100</f>
        <v>67.681159420289859</v>
      </c>
      <c r="Z24" s="110">
        <v>1651134</v>
      </c>
      <c r="AA24" s="241">
        <v>79.400000000000006</v>
      </c>
      <c r="AB24" s="102">
        <v>1648907</v>
      </c>
      <c r="AC24" s="290">
        <v>79.3</v>
      </c>
      <c r="AD24" s="110">
        <v>2571</v>
      </c>
      <c r="AE24" s="292">
        <v>71.599999999999994</v>
      </c>
      <c r="AF24" s="458">
        <v>1666693</v>
      </c>
      <c r="AG24" s="365">
        <v>79.5</v>
      </c>
      <c r="AH24" s="366">
        <v>1666664</v>
      </c>
      <c r="AI24" s="368">
        <v>79.5</v>
      </c>
      <c r="AJ24" s="366">
        <v>2614</v>
      </c>
      <c r="AK24" s="370">
        <v>72.599999999999994</v>
      </c>
      <c r="AL24" s="458">
        <v>1677365</v>
      </c>
      <c r="AM24" s="365">
        <v>79.599999999999994</v>
      </c>
      <c r="AN24" s="366">
        <v>1677365</v>
      </c>
      <c r="AO24" s="368">
        <v>79.599999999999994</v>
      </c>
      <c r="AP24" s="366">
        <v>2630</v>
      </c>
      <c r="AQ24" s="370">
        <v>71</v>
      </c>
      <c r="AR24" s="458">
        <v>1686883</v>
      </c>
      <c r="AS24" s="365">
        <v>79.599999999999994</v>
      </c>
      <c r="AT24" s="366">
        <v>1686881</v>
      </c>
      <c r="AU24" s="368">
        <v>79.599999999999994</v>
      </c>
      <c r="AV24" s="366">
        <v>2856</v>
      </c>
      <c r="AW24" s="370">
        <v>70.5</v>
      </c>
      <c r="AX24" s="492">
        <v>1692548</v>
      </c>
      <c r="AY24" s="456">
        <v>79.7</v>
      </c>
      <c r="AZ24" s="570">
        <v>1692548</v>
      </c>
      <c r="BA24" s="365">
        <v>79.7</v>
      </c>
      <c r="BB24" s="493">
        <v>2956</v>
      </c>
      <c r="BC24" s="401">
        <v>73.599999999999994</v>
      </c>
      <c r="BD24" s="607">
        <v>1698858</v>
      </c>
      <c r="BE24" s="604">
        <v>79.790000000000006</v>
      </c>
      <c r="BF24" s="620">
        <v>1698858</v>
      </c>
      <c r="BG24" s="604">
        <v>79.790000000000006</v>
      </c>
      <c r="BH24" s="609">
        <v>3136</v>
      </c>
      <c r="BI24" s="616">
        <v>76.540000000000006</v>
      </c>
      <c r="BJ24" s="607">
        <v>1695496</v>
      </c>
      <c r="BK24" s="604">
        <v>79.900000000000006</v>
      </c>
      <c r="BL24" s="620">
        <v>1695496</v>
      </c>
      <c r="BM24" s="604">
        <v>79.900000000000006</v>
      </c>
      <c r="BN24" s="609">
        <v>3063</v>
      </c>
      <c r="BO24" s="616">
        <v>76.900000000000006</v>
      </c>
      <c r="BP24" s="607">
        <v>1712719</v>
      </c>
      <c r="BQ24" s="604">
        <v>80</v>
      </c>
      <c r="BR24" s="620">
        <v>1712720</v>
      </c>
      <c r="BS24" s="604">
        <v>80</v>
      </c>
      <c r="BT24" s="609">
        <v>2752</v>
      </c>
      <c r="BU24" s="616">
        <v>78</v>
      </c>
      <c r="BV24" s="782">
        <v>1711486</v>
      </c>
      <c r="BW24" s="1100">
        <f>BV24/(BV24+BV25)*100</f>
        <v>80.209751504736005</v>
      </c>
      <c r="BX24" s="1102">
        <v>1703092</v>
      </c>
      <c r="BY24" s="783">
        <v>80.13</v>
      </c>
      <c r="BZ24" s="784">
        <v>2675</v>
      </c>
      <c r="CA24" s="633">
        <v>78.84</v>
      </c>
      <c r="CB24" s="974">
        <v>1699007</v>
      </c>
      <c r="CC24" s="604">
        <f t="shared" si="0"/>
        <v>80.837076612202978</v>
      </c>
      <c r="CD24">
        <v>1686731</v>
      </c>
      <c r="CE24">
        <v>80.25</v>
      </c>
      <c r="CF24">
        <v>2891</v>
      </c>
      <c r="CG24" s="1104">
        <v>79.86</v>
      </c>
    </row>
    <row r="25" spans="1:85" ht="15.75" thickBot="1" x14ac:dyDescent="0.3">
      <c r="A25" s="30" t="s">
        <v>54</v>
      </c>
      <c r="B25" s="113">
        <v>426511</v>
      </c>
      <c r="C25" s="114">
        <v>20.9</v>
      </c>
      <c r="D25" s="115">
        <v>426509</v>
      </c>
      <c r="E25" s="114">
        <v>20.9</v>
      </c>
      <c r="F25" s="116">
        <v>590</v>
      </c>
      <c r="G25" s="117">
        <v>29.4</v>
      </c>
      <c r="H25" s="118">
        <v>427694</v>
      </c>
      <c r="I25" s="119">
        <v>20.8</v>
      </c>
      <c r="J25" s="119">
        <v>427694</v>
      </c>
      <c r="K25" s="119">
        <v>20.8</v>
      </c>
      <c r="L25" s="119">
        <v>634</v>
      </c>
      <c r="M25" s="120">
        <v>31.6</v>
      </c>
      <c r="N25" s="113">
        <v>428438</v>
      </c>
      <c r="O25" s="114">
        <v>20.8</v>
      </c>
      <c r="P25" s="119">
        <v>428448</v>
      </c>
      <c r="Q25" s="114">
        <v>20.8</v>
      </c>
      <c r="R25" s="114">
        <v>660</v>
      </c>
      <c r="S25" s="117">
        <v>32.6</v>
      </c>
      <c r="T25" s="457">
        <v>428852</v>
      </c>
      <c r="U25" s="453">
        <f>T25/$T$29*100</f>
        <v>20.718859170872662</v>
      </c>
      <c r="V25" s="103">
        <v>428852.96000000101</v>
      </c>
      <c r="W25" s="126">
        <f>V25/$V$29*100</f>
        <v>20.718882077809788</v>
      </c>
      <c r="X25" s="392">
        <v>1115</v>
      </c>
      <c r="Y25" s="402">
        <f>X25/$X$29*100</f>
        <v>32.318840579710148</v>
      </c>
      <c r="Z25" s="388">
        <v>429086</v>
      </c>
      <c r="AA25" s="389">
        <v>20.6</v>
      </c>
      <c r="AB25" s="390">
        <v>431313</v>
      </c>
      <c r="AC25" s="391">
        <v>20.7</v>
      </c>
      <c r="AD25" s="392">
        <v>1018</v>
      </c>
      <c r="AE25" s="393">
        <v>28.4</v>
      </c>
      <c r="AF25" s="411">
        <v>430417</v>
      </c>
      <c r="AG25" s="364">
        <v>20.5</v>
      </c>
      <c r="AH25" s="266">
        <v>430446</v>
      </c>
      <c r="AI25" s="275">
        <v>20.5</v>
      </c>
      <c r="AJ25" s="266">
        <v>987</v>
      </c>
      <c r="AK25" s="270">
        <v>27.4</v>
      </c>
      <c r="AL25" s="505">
        <v>431106</v>
      </c>
      <c r="AM25" s="418">
        <v>20.399999999999999</v>
      </c>
      <c r="AN25" s="415">
        <v>431106</v>
      </c>
      <c r="AO25" s="506">
        <v>20.5</v>
      </c>
      <c r="AP25" s="415">
        <v>1075</v>
      </c>
      <c r="AQ25" s="420">
        <v>29</v>
      </c>
      <c r="AR25" s="505">
        <v>431662</v>
      </c>
      <c r="AS25" s="418">
        <v>20.399999999999999</v>
      </c>
      <c r="AT25" s="415">
        <v>431664</v>
      </c>
      <c r="AU25" s="506">
        <v>20.399999999999999</v>
      </c>
      <c r="AV25" s="415">
        <v>1196</v>
      </c>
      <c r="AW25" s="420">
        <v>29.5</v>
      </c>
      <c r="AX25" s="505">
        <v>430807</v>
      </c>
      <c r="AY25" s="569">
        <v>20.3</v>
      </c>
      <c r="AZ25" s="409">
        <v>430807</v>
      </c>
      <c r="BA25" s="418">
        <v>20.3</v>
      </c>
      <c r="BB25" s="415">
        <v>1063</v>
      </c>
      <c r="BC25" s="580">
        <v>26.5</v>
      </c>
      <c r="BD25" s="621">
        <v>430343</v>
      </c>
      <c r="BE25" s="611">
        <v>20.21</v>
      </c>
      <c r="BF25" s="622">
        <v>430343</v>
      </c>
      <c r="BG25" s="604">
        <v>20.21</v>
      </c>
      <c r="BH25" s="623">
        <v>961</v>
      </c>
      <c r="BI25" s="617">
        <v>23.46</v>
      </c>
      <c r="BJ25" s="621">
        <v>426348</v>
      </c>
      <c r="BK25" s="611">
        <v>20.100000000000001</v>
      </c>
      <c r="BL25" s="622">
        <v>426348</v>
      </c>
      <c r="BM25" s="604">
        <v>20.100000000000001</v>
      </c>
      <c r="BN25" s="623">
        <v>918</v>
      </c>
      <c r="BO25" s="617">
        <v>23.1</v>
      </c>
      <c r="BP25" s="621">
        <v>427855</v>
      </c>
      <c r="BQ25" s="611">
        <v>20</v>
      </c>
      <c r="BR25" s="622">
        <v>427854</v>
      </c>
      <c r="BS25" s="604">
        <v>20</v>
      </c>
      <c r="BT25" s="623">
        <v>775</v>
      </c>
      <c r="BU25" s="617">
        <v>22</v>
      </c>
      <c r="BV25" s="657">
        <v>422277</v>
      </c>
      <c r="BW25" s="1101">
        <f>BV25/(BV24+BV25)*100</f>
        <v>19.790248495264002</v>
      </c>
      <c r="BX25" s="1103">
        <v>422277</v>
      </c>
      <c r="BY25" s="785">
        <v>19.87</v>
      </c>
      <c r="BZ25" s="786">
        <v>718</v>
      </c>
      <c r="CA25" s="787">
        <v>21.16</v>
      </c>
      <c r="CB25" s="974">
        <v>402760</v>
      </c>
      <c r="CC25" s="604">
        <f t="shared" si="0"/>
        <v>19.162923387797029</v>
      </c>
      <c r="CD25">
        <v>415036</v>
      </c>
      <c r="CE25">
        <v>19.75</v>
      </c>
      <c r="CF25">
        <v>729</v>
      </c>
      <c r="CG25" s="1105">
        <v>20.14</v>
      </c>
    </row>
    <row r="26" spans="1:85" ht="15.75" thickBot="1" x14ac:dyDescent="0.3">
      <c r="A26" s="383" t="s">
        <v>1206</v>
      </c>
      <c r="B26" s="384"/>
      <c r="C26" s="384"/>
      <c r="D26" s="384"/>
      <c r="E26" s="384"/>
      <c r="F26" s="384"/>
      <c r="G26" s="384"/>
      <c r="H26" s="384"/>
      <c r="I26" s="384"/>
      <c r="J26" s="384"/>
      <c r="K26" s="384"/>
      <c r="L26" s="384"/>
      <c r="M26" s="384"/>
      <c r="N26" s="384"/>
      <c r="O26" s="384"/>
      <c r="P26" s="384"/>
      <c r="Q26" s="384"/>
      <c r="R26" s="384"/>
      <c r="S26" s="385"/>
      <c r="T26" s="239"/>
      <c r="U26" s="252"/>
      <c r="V26" s="122"/>
      <c r="W26" s="400"/>
      <c r="X26" s="400"/>
      <c r="Y26" s="1021"/>
      <c r="Z26" s="1021"/>
      <c r="AA26" s="1021"/>
      <c r="AB26" s="1021"/>
      <c r="AC26" s="1021"/>
      <c r="AD26" s="1021"/>
      <c r="AE26" s="1021"/>
      <c r="AF26" s="1021"/>
      <c r="AG26" s="386"/>
      <c r="AH26" s="386"/>
      <c r="AI26" s="386"/>
      <c r="AJ26" s="386"/>
      <c r="AK26" s="504"/>
      <c r="AL26" s="510"/>
      <c r="AM26" s="511"/>
      <c r="AN26" s="511"/>
      <c r="AO26" s="511"/>
      <c r="AP26" s="511"/>
      <c r="AQ26" s="512"/>
      <c r="AR26" s="510"/>
      <c r="AS26" s="511"/>
      <c r="AT26" s="511"/>
      <c r="AU26" s="511"/>
      <c r="AV26" s="511"/>
      <c r="AW26" s="512"/>
      <c r="AX26" s="510"/>
      <c r="AY26" s="511"/>
      <c r="AZ26" s="511"/>
      <c r="BA26" s="511"/>
      <c r="BB26" s="511"/>
      <c r="BC26" s="581"/>
      <c r="BD26" s="510"/>
      <c r="BE26" s="624"/>
      <c r="BF26" s="624"/>
      <c r="BG26" s="624"/>
      <c r="BH26" s="624"/>
      <c r="BI26" s="625"/>
      <c r="BJ26" s="510"/>
      <c r="BK26" s="624"/>
      <c r="BL26" s="624"/>
      <c r="BM26" s="624"/>
      <c r="BN26" s="624"/>
      <c r="BO26" s="625"/>
      <c r="BP26" s="510"/>
      <c r="BQ26" s="624"/>
      <c r="BR26" s="624"/>
      <c r="BS26" s="624"/>
      <c r="BT26" s="624"/>
      <c r="BU26" s="625"/>
      <c r="BV26" s="510"/>
      <c r="BW26" s="624"/>
      <c r="BX26" s="624"/>
      <c r="BY26" s="624"/>
      <c r="BZ26" s="624"/>
      <c r="CA26" s="625"/>
      <c r="CB26" s="981"/>
      <c r="CC26" s="982"/>
      <c r="CD26" s="982"/>
      <c r="CE26" s="624"/>
      <c r="CF26" s="624"/>
      <c r="CG26" s="1106"/>
    </row>
    <row r="27" spans="1:85" x14ac:dyDescent="0.25">
      <c r="A27" s="29" t="s">
        <v>56</v>
      </c>
      <c r="B27" s="16">
        <v>483329</v>
      </c>
      <c r="C27" s="10">
        <v>23.6</v>
      </c>
      <c r="D27" s="106">
        <v>483565</v>
      </c>
      <c r="E27" s="105">
        <v>23.7</v>
      </c>
      <c r="F27" s="111">
        <v>1319</v>
      </c>
      <c r="G27" s="112">
        <v>66</v>
      </c>
      <c r="H27" s="109">
        <v>454409</v>
      </c>
      <c r="I27" s="110">
        <v>22.1</v>
      </c>
      <c r="J27" s="110">
        <v>454678</v>
      </c>
      <c r="K27" s="110">
        <v>22.1</v>
      </c>
      <c r="L27" s="110">
        <v>1265</v>
      </c>
      <c r="M27" s="111">
        <v>63.1</v>
      </c>
      <c r="N27" s="104">
        <v>433923</v>
      </c>
      <c r="O27" s="125">
        <v>21</v>
      </c>
      <c r="P27" s="110">
        <v>433934</v>
      </c>
      <c r="Q27" s="125">
        <v>21</v>
      </c>
      <c r="R27" s="110">
        <v>1234</v>
      </c>
      <c r="S27" s="108">
        <v>60.9</v>
      </c>
      <c r="T27" s="110">
        <v>437492</v>
      </c>
      <c r="U27" s="452">
        <f>T27/$T$29*100</f>
        <v>21.136278101497538</v>
      </c>
      <c r="V27" s="102">
        <v>436416.6790000007</v>
      </c>
      <c r="W27" s="125">
        <f>V27/$V$29*100</f>
        <v>21.084302901839266</v>
      </c>
      <c r="X27" s="123">
        <v>2085</v>
      </c>
      <c r="Y27" s="304">
        <f>X27/X29*100</f>
        <v>60.434782608695649</v>
      </c>
      <c r="Z27" s="300">
        <v>430941</v>
      </c>
      <c r="AA27" s="395">
        <v>20.7</v>
      </c>
      <c r="AB27" s="303">
        <v>430746</v>
      </c>
      <c r="AC27" s="248">
        <v>20.7</v>
      </c>
      <c r="AD27" s="396">
        <v>2312</v>
      </c>
      <c r="AE27" s="121">
        <v>64.400000000000006</v>
      </c>
      <c r="AF27" s="294">
        <v>427374</v>
      </c>
      <c r="AG27" s="365">
        <v>20.399999999999999</v>
      </c>
      <c r="AH27" s="366">
        <v>427286</v>
      </c>
      <c r="AI27" s="368">
        <v>20.399999999999999</v>
      </c>
      <c r="AJ27" s="366">
        <v>2162</v>
      </c>
      <c r="AK27" s="370">
        <v>60</v>
      </c>
      <c r="AL27" s="294">
        <v>426279</v>
      </c>
      <c r="AM27" s="507">
        <v>20.2</v>
      </c>
      <c r="AN27" s="508">
        <v>426277</v>
      </c>
      <c r="AO27" s="509">
        <v>20.2</v>
      </c>
      <c r="AP27" s="508">
        <v>2124</v>
      </c>
      <c r="AQ27" s="304">
        <v>57.3</v>
      </c>
      <c r="AR27" s="294">
        <v>427118</v>
      </c>
      <c r="AS27" s="507">
        <v>20.2</v>
      </c>
      <c r="AT27" s="508">
        <v>427118</v>
      </c>
      <c r="AU27" s="509">
        <v>20.2</v>
      </c>
      <c r="AV27" s="508">
        <v>2252</v>
      </c>
      <c r="AW27" s="304">
        <v>55.6</v>
      </c>
      <c r="AX27" s="294">
        <v>427175</v>
      </c>
      <c r="AY27" s="456">
        <v>20.100000000000001</v>
      </c>
      <c r="AZ27" s="566">
        <v>427175</v>
      </c>
      <c r="BA27" s="507">
        <v>20.100000000000001</v>
      </c>
      <c r="BB27" s="508">
        <v>2145</v>
      </c>
      <c r="BC27" s="304">
        <v>53.4</v>
      </c>
      <c r="BD27" s="294">
        <v>425682</v>
      </c>
      <c r="BE27" s="604">
        <v>19.989999999999998</v>
      </c>
      <c r="BF27" s="566">
        <v>425682</v>
      </c>
      <c r="BG27" s="604">
        <v>19.989999999999998</v>
      </c>
      <c r="BH27" s="508">
        <v>2255</v>
      </c>
      <c r="BI27" s="616">
        <v>55.04</v>
      </c>
      <c r="BJ27" s="294">
        <v>419606</v>
      </c>
      <c r="BK27" s="604">
        <v>19.8</v>
      </c>
      <c r="BL27" s="566">
        <v>419606</v>
      </c>
      <c r="BM27" s="604">
        <v>19.8</v>
      </c>
      <c r="BN27" s="508">
        <v>2176</v>
      </c>
      <c r="BO27" s="616">
        <v>54.7</v>
      </c>
      <c r="BP27" s="294">
        <v>416626</v>
      </c>
      <c r="BQ27" s="604">
        <v>19.5</v>
      </c>
      <c r="BR27" s="566">
        <v>416629</v>
      </c>
      <c r="BS27" s="604">
        <v>19.5</v>
      </c>
      <c r="BT27" s="508">
        <v>1844</v>
      </c>
      <c r="BU27" s="616">
        <v>52.3</v>
      </c>
      <c r="BV27" s="294">
        <v>390957</v>
      </c>
      <c r="BW27" s="1094">
        <v>18.7</v>
      </c>
      <c r="BX27" s="1102">
        <v>408615</v>
      </c>
      <c r="BY27" s="783">
        <v>19.23</v>
      </c>
      <c r="BZ27" s="508">
        <v>1770</v>
      </c>
      <c r="CA27" s="616">
        <v>52.2</v>
      </c>
      <c r="CB27" s="960">
        <v>1699007</v>
      </c>
      <c r="CC27" s="604">
        <f>CB27/CB$29*100</f>
        <v>80.837076612202978</v>
      </c>
      <c r="CD27">
        <v>402760</v>
      </c>
      <c r="CE27">
        <v>19.16</v>
      </c>
      <c r="CF27">
        <v>1889</v>
      </c>
      <c r="CG27" s="1105">
        <v>52.18</v>
      </c>
    </row>
    <row r="28" spans="1:85" ht="15.75" thickBot="1" x14ac:dyDescent="0.3">
      <c r="A28" s="404" t="s">
        <v>57</v>
      </c>
      <c r="B28" s="394">
        <v>1562210</v>
      </c>
      <c r="C28" s="405">
        <v>76.400000000000006</v>
      </c>
      <c r="D28" s="406">
        <v>1561537</v>
      </c>
      <c r="E28" s="398">
        <v>76.400000000000006</v>
      </c>
      <c r="F28" s="407">
        <v>681</v>
      </c>
      <c r="G28" s="408">
        <v>34.1</v>
      </c>
      <c r="H28" s="409">
        <v>1602234</v>
      </c>
      <c r="I28" s="392">
        <v>77.900000000000006</v>
      </c>
      <c r="J28" s="392">
        <v>1601966</v>
      </c>
      <c r="K28" s="392">
        <v>77.900000000000006</v>
      </c>
      <c r="L28" s="392">
        <v>741</v>
      </c>
      <c r="M28" s="410">
        <v>36.9</v>
      </c>
      <c r="N28" s="411">
        <v>1629915</v>
      </c>
      <c r="O28" s="397">
        <v>79</v>
      </c>
      <c r="P28" s="392">
        <v>1629954</v>
      </c>
      <c r="Q28" s="397">
        <v>79</v>
      </c>
      <c r="R28" s="398">
        <v>792</v>
      </c>
      <c r="S28" s="408">
        <v>39.1</v>
      </c>
      <c r="T28" s="392">
        <v>1632371</v>
      </c>
      <c r="U28" s="454">
        <f>T28/$T$29*100</f>
        <v>78.863721898502462</v>
      </c>
      <c r="V28" s="412">
        <v>1633448.6660000009</v>
      </c>
      <c r="W28" s="397">
        <f>V28/$V$29*100</f>
        <v>78.915697098160734</v>
      </c>
      <c r="X28" s="413">
        <v>1365</v>
      </c>
      <c r="Y28" s="414">
        <f>X28/X29*100</f>
        <v>39.565217391304344</v>
      </c>
      <c r="Z28" s="415">
        <v>1649279</v>
      </c>
      <c r="AA28" s="416">
        <v>79.3</v>
      </c>
      <c r="AB28" s="390">
        <v>1649474</v>
      </c>
      <c r="AC28" s="417">
        <v>79.3</v>
      </c>
      <c r="AD28" s="413">
        <v>1277</v>
      </c>
      <c r="AE28" s="414">
        <v>35.6</v>
      </c>
      <c r="AF28" s="411">
        <v>1669736</v>
      </c>
      <c r="AG28" s="418">
        <v>79.599999999999994</v>
      </c>
      <c r="AH28" s="392">
        <v>1669824</v>
      </c>
      <c r="AI28" s="419">
        <v>79.599999999999994</v>
      </c>
      <c r="AJ28" s="392">
        <v>1439</v>
      </c>
      <c r="AK28" s="420">
        <v>40</v>
      </c>
      <c r="AL28" s="411">
        <v>1682192</v>
      </c>
      <c r="AM28" s="418">
        <v>79.8</v>
      </c>
      <c r="AN28" s="392">
        <v>1682194</v>
      </c>
      <c r="AO28" s="419">
        <v>79.8</v>
      </c>
      <c r="AP28" s="392">
        <v>1581</v>
      </c>
      <c r="AQ28" s="420">
        <v>42.7</v>
      </c>
      <c r="AR28" s="411">
        <v>1691427</v>
      </c>
      <c r="AS28" s="418">
        <v>79.8</v>
      </c>
      <c r="AT28" s="392">
        <v>1691427</v>
      </c>
      <c r="AU28" s="419">
        <v>79.8</v>
      </c>
      <c r="AV28" s="392">
        <v>1800</v>
      </c>
      <c r="AW28" s="420">
        <v>44.4</v>
      </c>
      <c r="AX28" s="505">
        <v>1696180</v>
      </c>
      <c r="AY28" s="417">
        <v>79.900000000000006</v>
      </c>
      <c r="AZ28" s="409">
        <v>1696180</v>
      </c>
      <c r="BA28" s="418">
        <v>79.900000000000006</v>
      </c>
      <c r="BB28" s="415">
        <v>1874</v>
      </c>
      <c r="BC28" s="580">
        <v>46.6</v>
      </c>
      <c r="BD28" s="621">
        <v>1703519</v>
      </c>
      <c r="BE28" s="611">
        <v>80.010000000000005</v>
      </c>
      <c r="BF28" s="622">
        <v>1703519</v>
      </c>
      <c r="BG28" s="604">
        <v>80.010000000000005</v>
      </c>
      <c r="BH28" s="623">
        <v>1842</v>
      </c>
      <c r="BI28" s="617">
        <v>44.96</v>
      </c>
      <c r="BJ28" s="621">
        <v>1702238</v>
      </c>
      <c r="BK28" s="611">
        <v>80.2</v>
      </c>
      <c r="BL28" s="622">
        <v>1702238</v>
      </c>
      <c r="BM28" s="604">
        <v>80.2</v>
      </c>
      <c r="BN28" s="623">
        <v>1805</v>
      </c>
      <c r="BO28" s="617">
        <v>45.3</v>
      </c>
      <c r="BP28" s="621">
        <v>1723948</v>
      </c>
      <c r="BQ28" s="611">
        <v>80.5</v>
      </c>
      <c r="BR28" s="622">
        <v>1723945</v>
      </c>
      <c r="BS28" s="604">
        <v>80.5</v>
      </c>
      <c r="BT28" s="623">
        <v>1683</v>
      </c>
      <c r="BU28" s="617">
        <v>47.7</v>
      </c>
      <c r="BV28" s="621">
        <v>1696245</v>
      </c>
      <c r="BW28" s="1095">
        <v>81.3</v>
      </c>
      <c r="BX28" s="1103">
        <v>1716754</v>
      </c>
      <c r="BY28" s="785">
        <v>80.77</v>
      </c>
      <c r="BZ28" s="623">
        <v>1623</v>
      </c>
      <c r="CA28" s="617">
        <v>47.8</v>
      </c>
      <c r="CB28" s="960">
        <v>402760</v>
      </c>
      <c r="CC28" s="604">
        <f t="shared" ref="CC28:CC29" si="4">CB28/CB$29*100</f>
        <v>19.162923387797029</v>
      </c>
      <c r="CD28">
        <v>1699007</v>
      </c>
      <c r="CE28">
        <v>80.84</v>
      </c>
      <c r="CF28">
        <v>1731</v>
      </c>
      <c r="CG28" s="1107">
        <v>47.82</v>
      </c>
    </row>
    <row r="29" spans="1:85" s="1" customFormat="1" ht="15.75" thickBot="1" x14ac:dyDescent="0.3">
      <c r="A29" s="421" t="s">
        <v>26</v>
      </c>
      <c r="B29" s="422">
        <v>2056603</v>
      </c>
      <c r="C29" s="423">
        <v>100</v>
      </c>
      <c r="D29" s="424">
        <v>2045533</v>
      </c>
      <c r="E29" s="425">
        <v>100</v>
      </c>
      <c r="F29" s="426">
        <v>2000</v>
      </c>
      <c r="G29" s="427">
        <v>100</v>
      </c>
      <c r="H29" s="428">
        <v>2056643</v>
      </c>
      <c r="I29" s="429">
        <v>100</v>
      </c>
      <c r="J29" s="429">
        <v>2056644</v>
      </c>
      <c r="K29" s="429">
        <v>100</v>
      </c>
      <c r="L29" s="429">
        <v>2006</v>
      </c>
      <c r="M29" s="426">
        <v>100</v>
      </c>
      <c r="N29" s="430">
        <v>2056643</v>
      </c>
      <c r="O29" s="431">
        <v>100</v>
      </c>
      <c r="P29" s="432">
        <v>2056644</v>
      </c>
      <c r="Q29" s="431">
        <v>100</v>
      </c>
      <c r="R29" s="432">
        <v>2006</v>
      </c>
      <c r="S29" s="433">
        <v>100</v>
      </c>
      <c r="T29" s="429">
        <f>SUM(T27:T28)</f>
        <v>2069863</v>
      </c>
      <c r="U29" s="434">
        <v>100</v>
      </c>
      <c r="V29" s="435">
        <v>2069865.3450000016</v>
      </c>
      <c r="W29" s="425">
        <f>V29/$V$29*100</f>
        <v>100</v>
      </c>
      <c r="X29" s="432">
        <v>3450</v>
      </c>
      <c r="Y29" s="427">
        <v>100</v>
      </c>
      <c r="Z29" s="429">
        <v>2080220</v>
      </c>
      <c r="AA29" s="436">
        <v>100</v>
      </c>
      <c r="AB29" s="437">
        <v>21448</v>
      </c>
      <c r="AC29" s="425">
        <v>100</v>
      </c>
      <c r="AD29" s="429">
        <v>3589</v>
      </c>
      <c r="AE29" s="427">
        <v>100</v>
      </c>
      <c r="AF29" s="459">
        <f t="shared" ref="AF29:AK29" si="5">SUM(AF27:AF28)</f>
        <v>2097110</v>
      </c>
      <c r="AG29" s="438">
        <f t="shared" si="5"/>
        <v>100</v>
      </c>
      <c r="AH29" s="429">
        <f t="shared" si="5"/>
        <v>2097110</v>
      </c>
      <c r="AI29" s="439">
        <f t="shared" si="5"/>
        <v>100</v>
      </c>
      <c r="AJ29" s="489">
        <f t="shared" si="5"/>
        <v>3601</v>
      </c>
      <c r="AK29" s="427">
        <f t="shared" si="5"/>
        <v>100</v>
      </c>
      <c r="AL29" s="459">
        <v>2108471</v>
      </c>
      <c r="AM29" s="438">
        <v>100</v>
      </c>
      <c r="AN29" s="429">
        <v>2108471</v>
      </c>
      <c r="AO29" s="439">
        <v>100</v>
      </c>
      <c r="AP29" s="489">
        <v>3705</v>
      </c>
      <c r="AQ29" s="427">
        <v>100</v>
      </c>
      <c r="AR29" s="459">
        <v>2118545</v>
      </c>
      <c r="AS29" s="438">
        <v>100</v>
      </c>
      <c r="AT29" s="429">
        <v>2118545</v>
      </c>
      <c r="AU29" s="439">
        <v>100</v>
      </c>
      <c r="AV29" s="489">
        <v>4052</v>
      </c>
      <c r="AW29" s="427">
        <v>100</v>
      </c>
      <c r="AX29" s="459">
        <f t="shared" ref="AX29:BC29" si="6">SUM(AX27:AX28)</f>
        <v>2123355</v>
      </c>
      <c r="AY29" s="425">
        <f t="shared" si="6"/>
        <v>100</v>
      </c>
      <c r="AZ29" s="428">
        <f t="shared" si="6"/>
        <v>2123355</v>
      </c>
      <c r="BA29" s="438">
        <f t="shared" si="6"/>
        <v>100</v>
      </c>
      <c r="BB29" s="489">
        <f t="shared" si="6"/>
        <v>4019</v>
      </c>
      <c r="BC29" s="427">
        <f t="shared" si="6"/>
        <v>100</v>
      </c>
      <c r="BD29" s="459">
        <f>SUM(BD27:BD28)</f>
        <v>2129201</v>
      </c>
      <c r="BE29" s="606">
        <f>SUM(BE27:BE28)</f>
        <v>100</v>
      </c>
      <c r="BF29" s="428">
        <v>2129201</v>
      </c>
      <c r="BG29" s="606">
        <f t="shared" ref="BG29:BO29" si="7">SUM(BG27:BG28)</f>
        <v>100</v>
      </c>
      <c r="BH29" s="489">
        <f t="shared" si="7"/>
        <v>4097</v>
      </c>
      <c r="BI29" s="626">
        <f t="shared" si="7"/>
        <v>100</v>
      </c>
      <c r="BJ29" s="428">
        <f t="shared" si="7"/>
        <v>2121844</v>
      </c>
      <c r="BK29" s="606">
        <f t="shared" si="7"/>
        <v>100</v>
      </c>
      <c r="BL29" s="428">
        <f t="shared" si="7"/>
        <v>2121844</v>
      </c>
      <c r="BM29" s="606">
        <f t="shared" si="7"/>
        <v>100</v>
      </c>
      <c r="BN29" s="489">
        <f t="shared" si="7"/>
        <v>3981</v>
      </c>
      <c r="BO29" s="626">
        <f t="shared" si="7"/>
        <v>100</v>
      </c>
      <c r="BP29" s="428">
        <f t="shared" ref="BP29:CA29" si="8">SUM(BP27:BP28)</f>
        <v>2140574</v>
      </c>
      <c r="BQ29" s="606">
        <f t="shared" si="8"/>
        <v>100</v>
      </c>
      <c r="BR29" s="428">
        <f t="shared" si="8"/>
        <v>2140574</v>
      </c>
      <c r="BS29" s="606">
        <f t="shared" si="8"/>
        <v>100</v>
      </c>
      <c r="BT29" s="489">
        <f t="shared" si="8"/>
        <v>3527</v>
      </c>
      <c r="BU29" s="626">
        <f t="shared" si="8"/>
        <v>100</v>
      </c>
      <c r="BV29" s="428">
        <f t="shared" si="8"/>
        <v>2087202</v>
      </c>
      <c r="BW29" s="606">
        <f t="shared" si="8"/>
        <v>100</v>
      </c>
      <c r="BX29" s="428">
        <f t="shared" si="8"/>
        <v>2125369</v>
      </c>
      <c r="BY29" s="606">
        <f t="shared" si="8"/>
        <v>100</v>
      </c>
      <c r="BZ29" s="489">
        <f t="shared" si="8"/>
        <v>3393</v>
      </c>
      <c r="CA29" s="626">
        <f t="shared" si="8"/>
        <v>100</v>
      </c>
      <c r="CB29" s="428">
        <f>SUM(CB27:CB28)</f>
        <v>2101767</v>
      </c>
      <c r="CC29" s="606">
        <f t="shared" si="4"/>
        <v>100</v>
      </c>
      <c r="CD29" s="428">
        <v>2101767</v>
      </c>
      <c r="CE29" s="606">
        <v>100</v>
      </c>
      <c r="CF29" s="489">
        <v>3620</v>
      </c>
      <c r="CG29" s="626">
        <v>100</v>
      </c>
    </row>
    <row r="30" spans="1:85" ht="15.75" thickTop="1" x14ac:dyDescent="0.25">
      <c r="U30" s="3"/>
      <c r="V30" s="3"/>
      <c r="W30" s="3"/>
      <c r="X30" s="3"/>
      <c r="Y30" s="3"/>
      <c r="Z30" s="3"/>
      <c r="AA30" s="3"/>
      <c r="AB30" s="3"/>
      <c r="AC30" s="3"/>
    </row>
    <row r="31" spans="1:85" ht="17.25" x14ac:dyDescent="0.25">
      <c r="A31" s="973" t="s">
        <v>1201</v>
      </c>
      <c r="B31" s="101"/>
      <c r="C31" s="101"/>
      <c r="D31" s="101"/>
      <c r="AD31" s="93"/>
    </row>
    <row r="32" spans="1:85" ht="17.25" x14ac:dyDescent="0.25">
      <c r="A32" s="973" t="s">
        <v>1202</v>
      </c>
      <c r="B32" s="101"/>
      <c r="C32" s="101"/>
      <c r="D32" s="101"/>
      <c r="AD32" s="93"/>
    </row>
    <row r="33" spans="1:24" ht="17.25" x14ac:dyDescent="0.25">
      <c r="A33" s="93" t="s">
        <v>1203</v>
      </c>
    </row>
    <row r="34" spans="1:24" x14ac:dyDescent="0.25">
      <c r="A34" s="46" t="s">
        <v>79</v>
      </c>
      <c r="E34" s="31"/>
      <c r="F34" s="31"/>
    </row>
    <row r="35" spans="1:24" x14ac:dyDescent="0.25">
      <c r="X35" s="3"/>
    </row>
    <row r="36" spans="1:24" x14ac:dyDescent="0.25">
      <c r="X36" s="247"/>
    </row>
    <row r="37" spans="1:24" x14ac:dyDescent="0.25">
      <c r="X37" s="247"/>
    </row>
    <row r="38" spans="1:24" x14ac:dyDescent="0.25">
      <c r="X38" s="247"/>
    </row>
    <row r="39" spans="1:24" x14ac:dyDescent="0.25">
      <c r="X39" s="3"/>
    </row>
    <row r="40" spans="1:24" x14ac:dyDescent="0.25">
      <c r="X40" s="3"/>
    </row>
    <row r="41" spans="1:24" x14ac:dyDescent="0.25">
      <c r="X41" s="3"/>
    </row>
    <row r="56" spans="4:79" ht="15.75" thickBot="1" x14ac:dyDescent="0.3">
      <c r="D56"/>
    </row>
    <row r="57" spans="4:79" ht="15.75" thickBot="1" x14ac:dyDescent="0.3">
      <c r="D57"/>
      <c r="BP57" s="428"/>
      <c r="BQ57" s="606"/>
      <c r="BR57" s="428"/>
      <c r="BS57" s="606"/>
      <c r="BT57" s="489"/>
      <c r="BU57" s="626"/>
      <c r="BV57" s="428"/>
      <c r="BW57" s="606"/>
      <c r="BX57" s="428"/>
      <c r="BY57" s="606"/>
      <c r="BZ57" s="489"/>
      <c r="CA57" s="626"/>
    </row>
    <row r="58" spans="4:79" ht="15.75" thickTop="1" x14ac:dyDescent="0.25">
      <c r="D58"/>
    </row>
    <row r="59" spans="4:79" x14ac:dyDescent="0.25">
      <c r="D59"/>
    </row>
    <row r="60" spans="4:79" x14ac:dyDescent="0.25">
      <c r="D60"/>
    </row>
  </sheetData>
  <mergeCells count="116">
    <mergeCell ref="CB13:CD13"/>
    <mergeCell ref="CB23:CD23"/>
    <mergeCell ref="CB26:CD26"/>
    <mergeCell ref="CB3:CG3"/>
    <mergeCell ref="CB4:CC4"/>
    <mergeCell ref="CD4:CG4"/>
    <mergeCell ref="CB5:CC5"/>
    <mergeCell ref="CD5:CE5"/>
    <mergeCell ref="CF5:CG5"/>
    <mergeCell ref="CB7:CG7"/>
    <mergeCell ref="AJ5:AK5"/>
    <mergeCell ref="BD7:BI7"/>
    <mergeCell ref="AT5:AU5"/>
    <mergeCell ref="AV5:AW5"/>
    <mergeCell ref="AX7:BC7"/>
    <mergeCell ref="BP7:BU7"/>
    <mergeCell ref="BH5:BI5"/>
    <mergeCell ref="AL7:AQ7"/>
    <mergeCell ref="AL13:AQ13"/>
    <mergeCell ref="AL23:AQ23"/>
    <mergeCell ref="AL3:AQ3"/>
    <mergeCell ref="AL4:AM4"/>
    <mergeCell ref="AN4:AQ4"/>
    <mergeCell ref="AL5:AM5"/>
    <mergeCell ref="AN5:AO5"/>
    <mergeCell ref="AP5:AQ5"/>
    <mergeCell ref="AR7:AW7"/>
    <mergeCell ref="AR13:AW13"/>
    <mergeCell ref="AR23:AW23"/>
    <mergeCell ref="AR3:AW3"/>
    <mergeCell ref="AR4:AS4"/>
    <mergeCell ref="AT4:AW4"/>
    <mergeCell ref="AR5:AS5"/>
    <mergeCell ref="Z3:AE3"/>
    <mergeCell ref="Z4:AA4"/>
    <mergeCell ref="AB4:AE4"/>
    <mergeCell ref="AB5:AC5"/>
    <mergeCell ref="AD5:AE5"/>
    <mergeCell ref="Y26:AF26"/>
    <mergeCell ref="D5:E5"/>
    <mergeCell ref="F5:G5"/>
    <mergeCell ref="B5:C5"/>
    <mergeCell ref="H5:I5"/>
    <mergeCell ref="J5:K5"/>
    <mergeCell ref="L5:M5"/>
    <mergeCell ref="A7:AE7"/>
    <mergeCell ref="AF7:AK7"/>
    <mergeCell ref="AF13:AK13"/>
    <mergeCell ref="AF23:AK23"/>
    <mergeCell ref="V5:W5"/>
    <mergeCell ref="X5:Y5"/>
    <mergeCell ref="Z5:AA5"/>
    <mergeCell ref="AF3:AK3"/>
    <mergeCell ref="AF4:AG4"/>
    <mergeCell ref="AH4:AK4"/>
    <mergeCell ref="AF5:AG5"/>
    <mergeCell ref="AH5:AI5"/>
    <mergeCell ref="B3:G3"/>
    <mergeCell ref="H3:M3"/>
    <mergeCell ref="H4:I4"/>
    <mergeCell ref="J4:M4"/>
    <mergeCell ref="N3:S3"/>
    <mergeCell ref="T3:Y3"/>
    <mergeCell ref="T4:U4"/>
    <mergeCell ref="V4:Y4"/>
    <mergeCell ref="T5:U5"/>
    <mergeCell ref="A23:S23"/>
    <mergeCell ref="A13:S13"/>
    <mergeCell ref="P4:S4"/>
    <mergeCell ref="N5:O5"/>
    <mergeCell ref="P5:Q5"/>
    <mergeCell ref="R5:S5"/>
    <mergeCell ref="N4:O4"/>
    <mergeCell ref="B4:C4"/>
    <mergeCell ref="E4:G4"/>
    <mergeCell ref="AX13:BC13"/>
    <mergeCell ref="AX23:BC23"/>
    <mergeCell ref="AX3:BC3"/>
    <mergeCell ref="AX4:AY4"/>
    <mergeCell ref="AZ4:BC4"/>
    <mergeCell ref="AX5:AY5"/>
    <mergeCell ref="AZ5:BA5"/>
    <mergeCell ref="BB5:BC5"/>
    <mergeCell ref="BJ7:BO7"/>
    <mergeCell ref="BJ13:BO13"/>
    <mergeCell ref="BJ23:BO23"/>
    <mergeCell ref="BJ3:BO3"/>
    <mergeCell ref="BJ4:BK4"/>
    <mergeCell ref="BL4:BO4"/>
    <mergeCell ref="BJ5:BK5"/>
    <mergeCell ref="BL5:BM5"/>
    <mergeCell ref="BN5:BO5"/>
    <mergeCell ref="BD13:BI13"/>
    <mergeCell ref="BD23:BI23"/>
    <mergeCell ref="BD3:BI3"/>
    <mergeCell ref="BD4:BE4"/>
    <mergeCell ref="BF4:BI4"/>
    <mergeCell ref="BD5:BE5"/>
    <mergeCell ref="BF5:BG5"/>
    <mergeCell ref="BP13:BU13"/>
    <mergeCell ref="BP23:BU23"/>
    <mergeCell ref="BV3:CA3"/>
    <mergeCell ref="BV4:BW4"/>
    <mergeCell ref="BX4:CA4"/>
    <mergeCell ref="BV5:BW5"/>
    <mergeCell ref="BX5:BY5"/>
    <mergeCell ref="BZ5:CA5"/>
    <mergeCell ref="BV7:CA7"/>
    <mergeCell ref="BV13:CA13"/>
    <mergeCell ref="BV23:CA23"/>
    <mergeCell ref="BP3:BU3"/>
    <mergeCell ref="BP4:BQ4"/>
    <mergeCell ref="BR4:BU4"/>
    <mergeCell ref="BP5:BQ5"/>
    <mergeCell ref="BR5:BS5"/>
    <mergeCell ref="BT5:BU5"/>
  </mergeCells>
  <hyperlinks>
    <hyperlink ref="A34" location="Inhalt!A1" display="zum Inhalt" xr:uid="{00000000-0004-0000-0400-000000000000}"/>
  </hyperlinks>
  <pageMargins left="0.7" right="0.7" top="0.78740157499999996" bottom="0.78740157499999996" header="0.3" footer="0.3"/>
  <pageSetup paperSize="9" scale="2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G32"/>
  <sheetViews>
    <sheetView zoomScaleNormal="100" workbookViewId="0">
      <pane xSplit="1" ySplit="7" topLeftCell="B8" activePane="bottomRight" state="frozen"/>
      <selection activeCell="AN17" sqref="AN17"/>
      <selection pane="topRight" activeCell="AN17" sqref="AN17"/>
      <selection pane="bottomLeft" activeCell="AN17" sqref="AN17"/>
      <selection pane="bottomRight" activeCell="CB13" sqref="CB13:CG13"/>
    </sheetView>
  </sheetViews>
  <sheetFormatPr baseColWidth="10" defaultRowHeight="15" x14ac:dyDescent="0.25"/>
  <cols>
    <col min="1" max="1" width="33.140625" bestFit="1" customWidth="1"/>
    <col min="30" max="31" width="11.42578125" style="93"/>
    <col min="36" max="36" width="13.5703125" bestFit="1" customWidth="1"/>
  </cols>
  <sheetData>
    <row r="1" spans="1:85" ht="26.25" x14ac:dyDescent="0.4">
      <c r="A1" s="765" t="s">
        <v>73</v>
      </c>
      <c r="B1" s="765"/>
      <c r="C1" s="765"/>
      <c r="D1" s="765"/>
      <c r="E1" s="765"/>
      <c r="F1" s="765"/>
      <c r="G1" s="765"/>
      <c r="H1" s="765"/>
      <c r="I1" s="765"/>
      <c r="J1" s="765"/>
      <c r="K1" s="765"/>
      <c r="L1" s="765"/>
      <c r="M1" s="765"/>
      <c r="N1" s="765"/>
      <c r="O1" s="765"/>
      <c r="P1" s="765"/>
      <c r="Q1" s="765"/>
      <c r="R1" s="765"/>
      <c r="CB1" s="93"/>
      <c r="CC1" s="93"/>
      <c r="CD1" s="93"/>
      <c r="CE1" s="93"/>
      <c r="CF1" s="93"/>
      <c r="CG1" s="93"/>
    </row>
    <row r="2" spans="1:85" ht="10.5" customHeight="1" x14ac:dyDescent="0.25"/>
    <row r="3" spans="1:85" ht="15.75" customHeight="1" thickBot="1" x14ac:dyDescent="0.3">
      <c r="B3" s="1005" t="s">
        <v>67</v>
      </c>
      <c r="C3" s="1006"/>
      <c r="D3" s="1006"/>
      <c r="E3" s="1006"/>
      <c r="F3" s="1006"/>
      <c r="G3" s="1006"/>
      <c r="H3" s="1036" t="s">
        <v>68</v>
      </c>
      <c r="I3" s="1037"/>
      <c r="J3" s="1037"/>
      <c r="K3" s="1037"/>
      <c r="L3" s="1037"/>
      <c r="M3" s="1038"/>
      <c r="N3" s="1036" t="s">
        <v>69</v>
      </c>
      <c r="O3" s="1037"/>
      <c r="P3" s="1037"/>
      <c r="Q3" s="1037"/>
      <c r="R3" s="1037"/>
      <c r="S3" s="1038"/>
      <c r="T3" s="1036" t="s">
        <v>233</v>
      </c>
      <c r="U3" s="1037"/>
      <c r="V3" s="1037"/>
      <c r="W3" s="1037"/>
      <c r="X3" s="1037"/>
      <c r="Y3" s="1038"/>
      <c r="Z3" s="1036" t="s">
        <v>346</v>
      </c>
      <c r="AA3" s="1037"/>
      <c r="AB3" s="1037"/>
      <c r="AC3" s="1037"/>
      <c r="AD3" s="1037"/>
      <c r="AE3" s="1038"/>
      <c r="AF3" s="1036" t="s">
        <v>401</v>
      </c>
      <c r="AG3" s="1037"/>
      <c r="AH3" s="1037"/>
      <c r="AI3" s="1037"/>
      <c r="AJ3" s="1037"/>
      <c r="AK3" s="1038"/>
      <c r="AL3" s="1036" t="s">
        <v>425</v>
      </c>
      <c r="AM3" s="1037"/>
      <c r="AN3" s="1037"/>
      <c r="AO3" s="1037"/>
      <c r="AP3" s="1037"/>
      <c r="AQ3" s="1038"/>
      <c r="AR3" s="1036" t="s">
        <v>481</v>
      </c>
      <c r="AS3" s="1037"/>
      <c r="AT3" s="1037"/>
      <c r="AU3" s="1037"/>
      <c r="AV3" s="1037"/>
      <c r="AW3" s="1038"/>
      <c r="AX3" s="1036" t="s">
        <v>486</v>
      </c>
      <c r="AY3" s="1037"/>
      <c r="AZ3" s="1037"/>
      <c r="BA3" s="1037"/>
      <c r="BB3" s="1037"/>
      <c r="BC3" s="1038"/>
      <c r="BD3" s="1036" t="s">
        <v>523</v>
      </c>
      <c r="BE3" s="1037"/>
      <c r="BF3" s="1037"/>
      <c r="BG3" s="1037"/>
      <c r="BH3" s="1037"/>
      <c r="BI3" s="1038"/>
      <c r="BJ3" s="1036" t="s">
        <v>545</v>
      </c>
      <c r="BK3" s="1037"/>
      <c r="BL3" s="1037"/>
      <c r="BM3" s="1037"/>
      <c r="BN3" s="1037"/>
      <c r="BO3" s="1038"/>
      <c r="BP3" s="1036" t="s">
        <v>581</v>
      </c>
      <c r="BQ3" s="1037"/>
      <c r="BR3" s="1037"/>
      <c r="BS3" s="1037"/>
      <c r="BT3" s="1037"/>
      <c r="BU3" s="1038"/>
      <c r="BV3" s="1036" t="s">
        <v>582</v>
      </c>
      <c r="BW3" s="1037"/>
      <c r="BX3" s="1037"/>
      <c r="BY3" s="1037"/>
      <c r="BZ3" s="1037"/>
      <c r="CA3" s="1038"/>
      <c r="CB3" s="1036" t="s">
        <v>1177</v>
      </c>
      <c r="CC3" s="1037"/>
      <c r="CD3" s="1037"/>
      <c r="CE3" s="1037"/>
      <c r="CF3" s="1037"/>
      <c r="CG3" s="1038"/>
    </row>
    <row r="4" spans="1:85" ht="15.75" customHeight="1" thickBot="1" x14ac:dyDescent="0.3">
      <c r="B4" s="1058" t="s">
        <v>32</v>
      </c>
      <c r="C4" s="1059"/>
      <c r="D4" s="1055" t="s">
        <v>71</v>
      </c>
      <c r="E4" s="1056"/>
      <c r="F4" s="1056"/>
      <c r="G4" s="1056"/>
      <c r="H4" s="1046" t="s">
        <v>32</v>
      </c>
      <c r="I4" s="1047"/>
      <c r="J4" s="1048" t="s">
        <v>59</v>
      </c>
      <c r="K4" s="1049"/>
      <c r="L4" s="1049"/>
      <c r="M4" s="995"/>
      <c r="N4" s="992" t="s">
        <v>47</v>
      </c>
      <c r="O4" s="993"/>
      <c r="P4" s="1039" t="s">
        <v>48</v>
      </c>
      <c r="Q4" s="1040"/>
      <c r="R4" s="1040"/>
      <c r="S4" s="1041"/>
      <c r="T4" s="992" t="s">
        <v>47</v>
      </c>
      <c r="U4" s="993"/>
      <c r="V4" s="1039" t="s">
        <v>197</v>
      </c>
      <c r="W4" s="1040"/>
      <c r="X4" s="1040"/>
      <c r="Y4" s="1041"/>
      <c r="Z4" s="992" t="s">
        <v>47</v>
      </c>
      <c r="AA4" s="993"/>
      <c r="AB4" s="1039" t="s">
        <v>345</v>
      </c>
      <c r="AC4" s="1040"/>
      <c r="AD4" s="1040"/>
      <c r="AE4" s="1041"/>
      <c r="AF4" s="992" t="s">
        <v>47</v>
      </c>
      <c r="AG4" s="993"/>
      <c r="AH4" s="1039" t="s">
        <v>400</v>
      </c>
      <c r="AI4" s="1040"/>
      <c r="AJ4" s="1040"/>
      <c r="AK4" s="1041"/>
      <c r="AL4" s="992" t="s">
        <v>47</v>
      </c>
      <c r="AM4" s="993"/>
      <c r="AN4" s="1039" t="s">
        <v>426</v>
      </c>
      <c r="AO4" s="1040"/>
      <c r="AP4" s="1040"/>
      <c r="AQ4" s="1041"/>
      <c r="AR4" s="992" t="s">
        <v>47</v>
      </c>
      <c r="AS4" s="993"/>
      <c r="AT4" s="1039" t="s">
        <v>479</v>
      </c>
      <c r="AU4" s="1040"/>
      <c r="AV4" s="1040"/>
      <c r="AW4" s="1041"/>
      <c r="AX4" s="992" t="s">
        <v>47</v>
      </c>
      <c r="AY4" s="993"/>
      <c r="AZ4" s="1039" t="s">
        <v>485</v>
      </c>
      <c r="BA4" s="1040"/>
      <c r="BB4" s="1040"/>
      <c r="BC4" s="1041"/>
      <c r="BD4" s="992" t="s">
        <v>47</v>
      </c>
      <c r="BE4" s="993"/>
      <c r="BF4" s="1039" t="s">
        <v>524</v>
      </c>
      <c r="BG4" s="1040"/>
      <c r="BH4" s="1040"/>
      <c r="BI4" s="1041"/>
      <c r="BJ4" s="992" t="s">
        <v>47</v>
      </c>
      <c r="BK4" s="993"/>
      <c r="BL4" s="1039" t="s">
        <v>543</v>
      </c>
      <c r="BM4" s="1040"/>
      <c r="BN4" s="1040"/>
      <c r="BO4" s="1041"/>
      <c r="BP4" s="992" t="s">
        <v>47</v>
      </c>
      <c r="BQ4" s="993"/>
      <c r="BR4" s="1039" t="s">
        <v>1207</v>
      </c>
      <c r="BS4" s="1040"/>
      <c r="BT4" s="1040"/>
      <c r="BU4" s="1041"/>
      <c r="BV4" s="992" t="s">
        <v>47</v>
      </c>
      <c r="BW4" s="993"/>
      <c r="BX4" s="1039" t="s">
        <v>578</v>
      </c>
      <c r="BY4" s="1040"/>
      <c r="BZ4" s="1040"/>
      <c r="CA4" s="1041"/>
      <c r="CB4" s="992" t="s">
        <v>47</v>
      </c>
      <c r="CC4" s="993"/>
      <c r="CD4" s="1039" t="s">
        <v>1178</v>
      </c>
      <c r="CE4" s="1040"/>
      <c r="CF4" s="1040"/>
      <c r="CG4" s="1041"/>
    </row>
    <row r="5" spans="1:85" ht="15.75" customHeight="1" thickBot="1" x14ac:dyDescent="0.3">
      <c r="B5" s="1057" t="s">
        <v>129</v>
      </c>
      <c r="C5" s="1057"/>
      <c r="D5" s="1052" t="s">
        <v>50</v>
      </c>
      <c r="E5" s="1052"/>
      <c r="F5" s="1051" t="s">
        <v>51</v>
      </c>
      <c r="G5" s="1054"/>
      <c r="H5" s="1050" t="s">
        <v>60</v>
      </c>
      <c r="I5" s="1051"/>
      <c r="J5" s="1052" t="s">
        <v>50</v>
      </c>
      <c r="K5" s="1052"/>
      <c r="L5" s="1051" t="s">
        <v>51</v>
      </c>
      <c r="M5" s="1053"/>
      <c r="N5" s="992" t="s">
        <v>49</v>
      </c>
      <c r="O5" s="993"/>
      <c r="P5" s="994" t="s">
        <v>50</v>
      </c>
      <c r="Q5" s="993"/>
      <c r="R5" s="994" t="s">
        <v>51</v>
      </c>
      <c r="S5" s="995"/>
      <c r="T5" s="992" t="s">
        <v>234</v>
      </c>
      <c r="U5" s="993"/>
      <c r="V5" s="994" t="s">
        <v>50</v>
      </c>
      <c r="W5" s="993"/>
      <c r="X5" s="994" t="s">
        <v>51</v>
      </c>
      <c r="Y5" s="995"/>
      <c r="Z5" s="992" t="s">
        <v>347</v>
      </c>
      <c r="AA5" s="993"/>
      <c r="AB5" s="994" t="s">
        <v>50</v>
      </c>
      <c r="AC5" s="993"/>
      <c r="AD5" s="1042" t="s">
        <v>51</v>
      </c>
      <c r="AE5" s="1043"/>
      <c r="AF5" s="992" t="s">
        <v>399</v>
      </c>
      <c r="AG5" s="993"/>
      <c r="AH5" s="994" t="s">
        <v>50</v>
      </c>
      <c r="AI5" s="993"/>
      <c r="AJ5" s="1042" t="s">
        <v>51</v>
      </c>
      <c r="AK5" s="1043"/>
      <c r="AL5" s="992" t="s">
        <v>423</v>
      </c>
      <c r="AM5" s="993"/>
      <c r="AN5" s="994" t="s">
        <v>50</v>
      </c>
      <c r="AO5" s="993"/>
      <c r="AP5" s="1042" t="s">
        <v>51</v>
      </c>
      <c r="AQ5" s="1043"/>
      <c r="AR5" s="992" t="s">
        <v>480</v>
      </c>
      <c r="AS5" s="993"/>
      <c r="AT5" s="994" t="s">
        <v>50</v>
      </c>
      <c r="AU5" s="993"/>
      <c r="AV5" s="1042" t="s">
        <v>51</v>
      </c>
      <c r="AW5" s="1043"/>
      <c r="AX5" s="992" t="s">
        <v>484</v>
      </c>
      <c r="AY5" s="993"/>
      <c r="AZ5" s="994" t="s">
        <v>50</v>
      </c>
      <c r="BA5" s="993"/>
      <c r="BB5" s="1042" t="s">
        <v>51</v>
      </c>
      <c r="BC5" s="1043"/>
      <c r="BD5" s="992" t="s">
        <v>521</v>
      </c>
      <c r="BE5" s="993"/>
      <c r="BF5" s="994" t="s">
        <v>50</v>
      </c>
      <c r="BG5" s="993"/>
      <c r="BH5" s="1042" t="s">
        <v>51</v>
      </c>
      <c r="BI5" s="1043"/>
      <c r="BJ5" s="992" t="s">
        <v>544</v>
      </c>
      <c r="BK5" s="993"/>
      <c r="BL5" s="994" t="s">
        <v>50</v>
      </c>
      <c r="BM5" s="993"/>
      <c r="BN5" s="1042" t="s">
        <v>51</v>
      </c>
      <c r="BO5" s="1043"/>
      <c r="BP5" s="992" t="s">
        <v>579</v>
      </c>
      <c r="BQ5" s="993"/>
      <c r="BR5" s="994" t="s">
        <v>50</v>
      </c>
      <c r="BS5" s="993"/>
      <c r="BT5" s="1042" t="s">
        <v>51</v>
      </c>
      <c r="BU5" s="1043"/>
      <c r="BV5" s="992" t="s">
        <v>580</v>
      </c>
      <c r="BW5" s="993"/>
      <c r="BX5" s="994" t="s">
        <v>50</v>
      </c>
      <c r="BY5" s="993"/>
      <c r="BZ5" s="1042" t="s">
        <v>51</v>
      </c>
      <c r="CA5" s="1043"/>
      <c r="CB5" s="992" t="s">
        <v>1167</v>
      </c>
      <c r="CC5" s="993"/>
      <c r="CD5" s="994" t="s">
        <v>50</v>
      </c>
      <c r="CE5" s="993"/>
      <c r="CF5" s="1042" t="s">
        <v>51</v>
      </c>
      <c r="CG5" s="1043"/>
    </row>
    <row r="6" spans="1:85" ht="15.75" thickBot="1" x14ac:dyDescent="0.3">
      <c r="A6" s="278"/>
      <c r="B6" s="279" t="s">
        <v>33</v>
      </c>
      <c r="C6" s="228" t="s">
        <v>34</v>
      </c>
      <c r="D6" s="226" t="s">
        <v>33</v>
      </c>
      <c r="E6" s="228" t="s">
        <v>34</v>
      </c>
      <c r="F6" s="228" t="s">
        <v>33</v>
      </c>
      <c r="G6" s="280" t="s">
        <v>34</v>
      </c>
      <c r="H6" s="281" t="s">
        <v>33</v>
      </c>
      <c r="I6" s="226" t="s">
        <v>34</v>
      </c>
      <c r="J6" s="226" t="s">
        <v>33</v>
      </c>
      <c r="K6" s="226" t="s">
        <v>34</v>
      </c>
      <c r="L6" s="226" t="s">
        <v>33</v>
      </c>
      <c r="M6" s="227" t="s">
        <v>34</v>
      </c>
      <c r="N6" s="36" t="s">
        <v>33</v>
      </c>
      <c r="O6" s="37" t="s">
        <v>34</v>
      </c>
      <c r="P6" s="38" t="s">
        <v>33</v>
      </c>
      <c r="Q6" s="38" t="s">
        <v>34</v>
      </c>
      <c r="R6" s="38" t="s">
        <v>33</v>
      </c>
      <c r="S6" s="39" t="s">
        <v>34</v>
      </c>
      <c r="T6" s="36" t="s">
        <v>33</v>
      </c>
      <c r="U6" s="130" t="s">
        <v>34</v>
      </c>
      <c r="V6" s="131" t="s">
        <v>33</v>
      </c>
      <c r="W6" s="131" t="s">
        <v>34</v>
      </c>
      <c r="X6" s="131" t="s">
        <v>33</v>
      </c>
      <c r="Y6" s="129" t="s">
        <v>34</v>
      </c>
      <c r="Z6" s="36" t="s">
        <v>33</v>
      </c>
      <c r="AA6" s="287" t="s">
        <v>34</v>
      </c>
      <c r="AB6" s="288" t="s">
        <v>33</v>
      </c>
      <c r="AC6" s="288" t="s">
        <v>34</v>
      </c>
      <c r="AD6" s="339" t="s">
        <v>33</v>
      </c>
      <c r="AE6" s="340" t="s">
        <v>34</v>
      </c>
      <c r="AF6" s="36" t="s">
        <v>33</v>
      </c>
      <c r="AG6" s="361" t="s">
        <v>34</v>
      </c>
      <c r="AH6" s="362" t="s">
        <v>33</v>
      </c>
      <c r="AI6" s="362" t="s">
        <v>34</v>
      </c>
      <c r="AJ6" s="339" t="s">
        <v>33</v>
      </c>
      <c r="AK6" s="340" t="s">
        <v>34</v>
      </c>
      <c r="AL6" s="36" t="s">
        <v>33</v>
      </c>
      <c r="AM6" s="502" t="s">
        <v>34</v>
      </c>
      <c r="AN6" s="503" t="s">
        <v>33</v>
      </c>
      <c r="AO6" s="503" t="s">
        <v>34</v>
      </c>
      <c r="AP6" s="339" t="s">
        <v>33</v>
      </c>
      <c r="AQ6" s="340" t="s">
        <v>34</v>
      </c>
      <c r="AR6" s="36" t="s">
        <v>33</v>
      </c>
      <c r="AS6" s="544" t="s">
        <v>34</v>
      </c>
      <c r="AT6" s="543" t="s">
        <v>33</v>
      </c>
      <c r="AU6" s="543" t="s">
        <v>34</v>
      </c>
      <c r="AV6" s="339" t="s">
        <v>33</v>
      </c>
      <c r="AW6" s="340" t="s">
        <v>34</v>
      </c>
      <c r="AX6" s="36" t="s">
        <v>33</v>
      </c>
      <c r="AY6" s="548" t="s">
        <v>34</v>
      </c>
      <c r="AZ6" s="547" t="s">
        <v>33</v>
      </c>
      <c r="BA6" s="547" t="s">
        <v>34</v>
      </c>
      <c r="BB6" s="339" t="s">
        <v>33</v>
      </c>
      <c r="BC6" s="340" t="s">
        <v>34</v>
      </c>
      <c r="BD6" s="36" t="s">
        <v>33</v>
      </c>
      <c r="BE6" s="590" t="s">
        <v>34</v>
      </c>
      <c r="BF6" s="589" t="s">
        <v>33</v>
      </c>
      <c r="BG6" s="589" t="s">
        <v>34</v>
      </c>
      <c r="BH6" s="339" t="s">
        <v>33</v>
      </c>
      <c r="BI6" s="340" t="s">
        <v>34</v>
      </c>
      <c r="BJ6" s="36" t="s">
        <v>33</v>
      </c>
      <c r="BK6" s="651" t="s">
        <v>34</v>
      </c>
      <c r="BL6" s="650" t="s">
        <v>33</v>
      </c>
      <c r="BM6" s="650" t="s">
        <v>34</v>
      </c>
      <c r="BN6" s="339" t="s">
        <v>33</v>
      </c>
      <c r="BO6" s="340" t="s">
        <v>34</v>
      </c>
      <c r="BP6" s="36" t="s">
        <v>33</v>
      </c>
      <c r="BQ6" s="674" t="s">
        <v>34</v>
      </c>
      <c r="BR6" s="673" t="s">
        <v>33</v>
      </c>
      <c r="BS6" s="673" t="s">
        <v>34</v>
      </c>
      <c r="BT6" s="339" t="s">
        <v>33</v>
      </c>
      <c r="BU6" s="340" t="s">
        <v>34</v>
      </c>
      <c r="BV6" s="36" t="s">
        <v>33</v>
      </c>
      <c r="BW6" s="674" t="s">
        <v>34</v>
      </c>
      <c r="BX6" s="673" t="s">
        <v>33</v>
      </c>
      <c r="BY6" s="673" t="s">
        <v>34</v>
      </c>
      <c r="BZ6" s="339" t="s">
        <v>33</v>
      </c>
      <c r="CA6" s="340" t="s">
        <v>34</v>
      </c>
      <c r="CB6" s="36" t="s">
        <v>33</v>
      </c>
      <c r="CC6" s="957" t="s">
        <v>34</v>
      </c>
      <c r="CD6" s="956" t="s">
        <v>33</v>
      </c>
      <c r="CE6" s="956" t="s">
        <v>34</v>
      </c>
      <c r="CF6" s="339" t="s">
        <v>33</v>
      </c>
      <c r="CG6" s="340" t="s">
        <v>34</v>
      </c>
    </row>
    <row r="7" spans="1:85" ht="15.75" thickBot="1" x14ac:dyDescent="0.3">
      <c r="A7" s="1060" t="s">
        <v>65</v>
      </c>
      <c r="B7" s="1061"/>
      <c r="C7" s="62"/>
      <c r="D7" s="62"/>
      <c r="E7" s="22"/>
      <c r="F7" s="22"/>
      <c r="G7" s="22"/>
      <c r="H7" s="20"/>
      <c r="I7" s="20"/>
      <c r="J7" s="1028"/>
      <c r="K7" s="1028"/>
      <c r="L7" s="1028"/>
      <c r="M7" s="1028"/>
      <c r="N7" s="1028"/>
      <c r="O7" s="1028"/>
      <c r="P7" s="1028"/>
      <c r="Q7" s="1028"/>
      <c r="R7" s="1028"/>
      <c r="S7" s="1029"/>
      <c r="T7" s="1028"/>
      <c r="U7" s="1028"/>
      <c r="V7" s="1028"/>
      <c r="W7" s="1028"/>
      <c r="X7" s="1028"/>
      <c r="Y7" s="1029"/>
      <c r="Z7" s="1028"/>
      <c r="AA7" s="1028"/>
      <c r="AB7" s="1028"/>
      <c r="AC7" s="1028"/>
      <c r="AD7" s="1028"/>
      <c r="AE7" s="1029"/>
      <c r="AF7" s="1028"/>
      <c r="AG7" s="1028"/>
      <c r="AH7" s="1028"/>
      <c r="AI7" s="1028"/>
      <c r="AJ7" s="1028"/>
      <c r="AK7" s="1029"/>
      <c r="AL7" s="1028"/>
      <c r="AM7" s="1028"/>
      <c r="AN7" s="1028"/>
      <c r="AO7" s="1028"/>
      <c r="AP7" s="1028"/>
      <c r="AQ7" s="1029"/>
      <c r="AR7" s="1028"/>
      <c r="AS7" s="1028"/>
      <c r="AT7" s="1028"/>
      <c r="AU7" s="1028"/>
      <c r="AV7" s="1028"/>
      <c r="AW7" s="1029"/>
      <c r="AX7" s="1028"/>
      <c r="AY7" s="1028"/>
      <c r="AZ7" s="1028"/>
      <c r="BA7" s="1028"/>
      <c r="BB7" s="1028"/>
      <c r="BC7" s="1029"/>
      <c r="BD7" s="1028"/>
      <c r="BE7" s="1028"/>
      <c r="BF7" s="1028"/>
      <c r="BG7" s="1028"/>
      <c r="BH7" s="1028"/>
      <c r="BI7" s="1029"/>
      <c r="BJ7" s="1028"/>
      <c r="BK7" s="1028"/>
      <c r="BL7" s="1028"/>
      <c r="BM7" s="1028"/>
      <c r="BN7" s="1028"/>
      <c r="BO7" s="1029"/>
      <c r="BP7" s="1028"/>
      <c r="BQ7" s="1028"/>
      <c r="BR7" s="1028"/>
      <c r="BS7" s="1028"/>
      <c r="BT7" s="1028"/>
      <c r="BU7" s="1029"/>
      <c r="BV7" s="1028"/>
      <c r="BW7" s="1028"/>
      <c r="BX7" s="1028"/>
      <c r="BY7" s="1028"/>
      <c r="BZ7" s="1028"/>
      <c r="CA7" s="1029"/>
      <c r="CB7" s="1028"/>
      <c r="CC7" s="1028"/>
      <c r="CD7" s="1028"/>
      <c r="CE7" s="1028"/>
      <c r="CF7" s="1028"/>
      <c r="CG7" s="1029"/>
    </row>
    <row r="8" spans="1:85" s="31" customFormat="1" x14ac:dyDescent="0.25">
      <c r="A8" s="321">
        <v>0</v>
      </c>
      <c r="B8" s="305"/>
      <c r="C8" s="306"/>
      <c r="D8" s="306"/>
      <c r="E8" s="306"/>
      <c r="F8" s="306"/>
      <c r="G8" s="307"/>
      <c r="H8" s="305"/>
      <c r="I8" s="306"/>
      <c r="J8" s="306"/>
      <c r="K8" s="306"/>
      <c r="L8" s="306"/>
      <c r="M8" s="307"/>
      <c r="N8" s="305"/>
      <c r="O8" s="306"/>
      <c r="P8" s="306"/>
      <c r="Q8" s="306"/>
      <c r="R8" s="306"/>
      <c r="S8" s="307"/>
      <c r="T8" s="305"/>
      <c r="U8" s="306"/>
      <c r="V8" s="306"/>
      <c r="W8" s="306"/>
      <c r="X8" s="306"/>
      <c r="Y8" s="307"/>
      <c r="Z8" s="322"/>
      <c r="AA8" s="323"/>
      <c r="AB8" s="323"/>
      <c r="AC8" s="323"/>
      <c r="AD8" s="323">
        <v>9</v>
      </c>
      <c r="AE8" s="341">
        <v>0.3</v>
      </c>
      <c r="AF8" s="322"/>
      <c r="AG8" s="323"/>
      <c r="AH8" s="323"/>
      <c r="AI8" s="403"/>
      <c r="AJ8" s="461"/>
      <c r="AK8" s="341"/>
      <c r="AL8" s="322"/>
      <c r="AM8" s="323"/>
      <c r="AN8" s="323"/>
      <c r="AO8" s="403"/>
      <c r="AP8" s="461"/>
      <c r="AQ8" s="341"/>
      <c r="AR8" s="322"/>
      <c r="AS8" s="323"/>
      <c r="AT8" s="323"/>
      <c r="AU8" s="403"/>
      <c r="AV8" s="462">
        <v>28</v>
      </c>
      <c r="AW8" s="465">
        <f>AV8/$AV$29*100</f>
        <v>0.68627450980392157</v>
      </c>
      <c r="AX8" s="322"/>
      <c r="AY8" s="629"/>
      <c r="AZ8" s="323"/>
      <c r="BA8" s="627"/>
      <c r="BB8" s="461">
        <v>27</v>
      </c>
      <c r="BC8" s="627">
        <f>BB8/$BB$29*100</f>
        <v>0.66732575383094417</v>
      </c>
      <c r="BD8" s="322"/>
      <c r="BE8" s="323"/>
      <c r="BF8" s="323"/>
      <c r="BG8" s="403"/>
      <c r="BH8" s="461">
        <v>20</v>
      </c>
      <c r="BI8" s="630">
        <v>0.49</v>
      </c>
      <c r="BJ8" s="322"/>
      <c r="BK8" s="658"/>
      <c r="BL8" s="659"/>
      <c r="BM8" s="403"/>
      <c r="BN8" s="461">
        <v>21</v>
      </c>
      <c r="BO8" s="714">
        <f>BN8/$BN$29*100</f>
        <v>0.52473763118440786</v>
      </c>
      <c r="BP8" s="322"/>
      <c r="BQ8" s="658"/>
      <c r="BR8" s="659"/>
      <c r="BS8" s="403"/>
      <c r="BT8" s="462">
        <v>23</v>
      </c>
      <c r="BU8" s="748">
        <f>BT8/$BT$29*100</f>
        <v>0.647887323943662</v>
      </c>
      <c r="BV8" s="322"/>
      <c r="BW8" s="717"/>
      <c r="BX8" s="716"/>
      <c r="BY8" s="403"/>
      <c r="BZ8" s="750">
        <v>22</v>
      </c>
      <c r="CA8" s="755">
        <f>BZ8/$BZ$29*100</f>
        <v>0.64839375184202763</v>
      </c>
      <c r="CB8" s="322"/>
      <c r="CC8" s="717"/>
      <c r="CD8" s="716"/>
      <c r="CE8" s="403"/>
      <c r="CF8" s="750"/>
      <c r="CG8" s="755"/>
    </row>
    <row r="9" spans="1:85" s="31" customFormat="1" x14ac:dyDescent="0.25">
      <c r="A9" s="308" t="s">
        <v>35</v>
      </c>
      <c r="B9" s="309">
        <v>7411324</v>
      </c>
      <c r="C9" s="310">
        <v>26.5</v>
      </c>
      <c r="D9" s="311">
        <v>7409643</v>
      </c>
      <c r="E9" s="310">
        <v>26.5</v>
      </c>
      <c r="F9" s="312">
        <v>4251</v>
      </c>
      <c r="G9" s="313">
        <v>0.9</v>
      </c>
      <c r="H9" s="309">
        <v>7503911</v>
      </c>
      <c r="I9" s="310">
        <v>26.1</v>
      </c>
      <c r="J9" s="314">
        <v>7649700</v>
      </c>
      <c r="K9" s="310">
        <v>26.7</v>
      </c>
      <c r="L9" s="314">
        <v>4057</v>
      </c>
      <c r="M9" s="315">
        <v>1</v>
      </c>
      <c r="N9" s="316">
        <v>7555802</v>
      </c>
      <c r="O9" s="317">
        <v>26</v>
      </c>
      <c r="P9" s="318">
        <v>7485145</v>
      </c>
      <c r="Q9" s="319">
        <v>26</v>
      </c>
      <c r="R9" s="318">
        <v>4148</v>
      </c>
      <c r="S9" s="320">
        <v>1.1000000000000001</v>
      </c>
      <c r="T9" s="294">
        <v>7598284</v>
      </c>
      <c r="U9" s="248">
        <f>T9/$T$29*100</f>
        <v>25.485525044579553</v>
      </c>
      <c r="V9" s="300">
        <v>7601106</v>
      </c>
      <c r="W9" s="248">
        <f>V9/$V$29*100</f>
        <v>25.686884789355446</v>
      </c>
      <c r="X9" s="300">
        <v>6582</v>
      </c>
      <c r="Y9" s="304">
        <f>X9/$X$29*100</f>
        <v>0.88825311570097376</v>
      </c>
      <c r="Z9" s="324">
        <v>7675287</v>
      </c>
      <c r="AA9" s="289">
        <v>26.8</v>
      </c>
      <c r="AB9" s="296">
        <v>8118670</v>
      </c>
      <c r="AC9" s="289">
        <v>26.8</v>
      </c>
      <c r="AD9" s="296">
        <v>739</v>
      </c>
      <c r="AE9" s="342">
        <v>20.5</v>
      </c>
      <c r="AF9" s="324">
        <v>7802949</v>
      </c>
      <c r="AG9" s="371">
        <v>25.1</v>
      </c>
      <c r="AH9" s="296">
        <v>7255477</v>
      </c>
      <c r="AI9" s="460">
        <f>AH9/$AH$29*100</f>
        <v>24.895766340645643</v>
      </c>
      <c r="AJ9" s="462">
        <v>3158</v>
      </c>
      <c r="AK9" s="465">
        <f>AJ9/$AJ$29*100</f>
        <v>87.69786170508192</v>
      </c>
      <c r="AL9" s="324">
        <v>7894379</v>
      </c>
      <c r="AM9" s="371">
        <v>24.8</v>
      </c>
      <c r="AN9" s="296">
        <v>7894379</v>
      </c>
      <c r="AO9" s="460">
        <v>24.8</v>
      </c>
      <c r="AP9" s="462">
        <v>1005</v>
      </c>
      <c r="AQ9" s="465">
        <f>AP9/$AP$29*100</f>
        <v>26.965387711295946</v>
      </c>
      <c r="AR9" s="324">
        <v>7974124</v>
      </c>
      <c r="AS9" s="371">
        <v>24.5</v>
      </c>
      <c r="AT9" s="296">
        <v>7974124</v>
      </c>
      <c r="AU9" s="460">
        <v>24.5</v>
      </c>
      <c r="AV9" s="276">
        <v>1075</v>
      </c>
      <c r="AW9" s="465">
        <f>AV9/$AV$29*100</f>
        <v>26.348039215686274</v>
      </c>
      <c r="AX9" s="324">
        <v>8035093</v>
      </c>
      <c r="AY9" s="629">
        <v>24.2</v>
      </c>
      <c r="AZ9" s="557">
        <v>8035093</v>
      </c>
      <c r="BA9" s="628">
        <v>24.2</v>
      </c>
      <c r="BB9" s="462">
        <v>1292</v>
      </c>
      <c r="BC9" s="628">
        <f t="shared" ref="BC9:BC12" si="0">BB9/$BB$29*100</f>
        <v>31.932773109243694</v>
      </c>
      <c r="BD9" s="324">
        <v>8090597</v>
      </c>
      <c r="BE9" s="275">
        <v>24.03</v>
      </c>
      <c r="BF9" s="324">
        <v>8090597</v>
      </c>
      <c r="BG9" s="275">
        <v>24.03</v>
      </c>
      <c r="BH9" s="462">
        <v>1316</v>
      </c>
      <c r="BI9" s="632">
        <v>31.97</v>
      </c>
      <c r="BJ9" s="324">
        <v>8304610</v>
      </c>
      <c r="BK9" s="275">
        <v>23.1</v>
      </c>
      <c r="BL9" s="324">
        <v>8058181</v>
      </c>
      <c r="BM9" s="275">
        <v>23.1</v>
      </c>
      <c r="BN9" s="276">
        <v>1301</v>
      </c>
      <c r="BO9" s="632">
        <f t="shared" ref="BO9:BO12" si="1">BN9/$BN$29*100</f>
        <v>32.508745627186407</v>
      </c>
      <c r="BP9" s="324">
        <v>8152705</v>
      </c>
      <c r="BQ9" s="275">
        <v>23.8</v>
      </c>
      <c r="BR9" s="324">
        <v>8410014</v>
      </c>
      <c r="BS9" s="275">
        <v>22.2</v>
      </c>
      <c r="BT9" s="276">
        <v>1189</v>
      </c>
      <c r="BU9" s="632">
        <f t="shared" ref="BU9:BU28" si="2">BT9/$BT$29*100</f>
        <v>33.492957746478872</v>
      </c>
      <c r="BV9" s="324">
        <v>8126877</v>
      </c>
      <c r="BW9" s="275">
        <v>23.5</v>
      </c>
      <c r="BX9" s="324">
        <v>8428376</v>
      </c>
      <c r="BY9" s="275">
        <v>24.1</v>
      </c>
      <c r="BZ9" s="751">
        <v>1186</v>
      </c>
      <c r="CA9" s="632">
        <f t="shared" ref="CA9:CA12" si="3">BZ9/$BZ$29*100</f>
        <v>34.954317712938405</v>
      </c>
      <c r="CB9" s="324">
        <v>8053806</v>
      </c>
      <c r="CC9" s="275">
        <f t="shared" ref="CC9:CC25" si="4">CB9/CB$29*100</f>
        <v>23.108141736142677</v>
      </c>
      <c r="CD9" s="324">
        <v>8285385</v>
      </c>
      <c r="CE9" s="275">
        <f t="shared" ref="CE9:CE25" si="5">CD9/CD$29*100</f>
        <v>23.521391534106293</v>
      </c>
      <c r="CF9" s="751">
        <v>1169</v>
      </c>
      <c r="CG9" s="632">
        <v>32.51</v>
      </c>
    </row>
    <row r="10" spans="1:85" s="31" customFormat="1" x14ac:dyDescent="0.25">
      <c r="A10" s="25" t="s">
        <v>36</v>
      </c>
      <c r="B10" s="11">
        <v>7253315</v>
      </c>
      <c r="C10" s="254">
        <v>25.9</v>
      </c>
      <c r="D10" s="96">
        <v>7213798</v>
      </c>
      <c r="E10" s="254">
        <v>25.8</v>
      </c>
      <c r="F10" s="97">
        <v>22106</v>
      </c>
      <c r="G10" s="15">
        <v>4.9000000000000004</v>
      </c>
      <c r="H10" s="11">
        <v>7438222</v>
      </c>
      <c r="I10" s="254">
        <v>25.9</v>
      </c>
      <c r="J10" s="12">
        <v>7467572</v>
      </c>
      <c r="K10" s="254">
        <v>26</v>
      </c>
      <c r="L10" s="12">
        <v>23884</v>
      </c>
      <c r="M10" s="19">
        <v>5.7</v>
      </c>
      <c r="N10" s="17">
        <v>7580336</v>
      </c>
      <c r="O10" s="13">
        <v>26.1</v>
      </c>
      <c r="P10" s="263">
        <v>7587962</v>
      </c>
      <c r="Q10" s="264">
        <v>26.4</v>
      </c>
      <c r="R10" s="263">
        <v>24899</v>
      </c>
      <c r="S10" s="169">
        <v>6.3</v>
      </c>
      <c r="T10" s="113">
        <v>7711744</v>
      </c>
      <c r="U10" s="248">
        <f>T10/$T$29*100</f>
        <v>25.866083032614483</v>
      </c>
      <c r="V10" s="119">
        <v>7625665</v>
      </c>
      <c r="W10" s="248">
        <f>V10/$V$29*100</f>
        <v>25.769878527837946</v>
      </c>
      <c r="X10" s="119">
        <v>44042</v>
      </c>
      <c r="Y10" s="304">
        <f>X10/$X$29*100</f>
        <v>5.943549638666406</v>
      </c>
      <c r="Z10" s="271">
        <v>7864380</v>
      </c>
      <c r="AA10" s="272">
        <v>25.7</v>
      </c>
      <c r="AB10" s="115">
        <v>7800321</v>
      </c>
      <c r="AC10" s="272">
        <v>25.7</v>
      </c>
      <c r="AD10" s="115">
        <v>949</v>
      </c>
      <c r="AE10" s="273">
        <v>26.4</v>
      </c>
      <c r="AF10" s="271">
        <v>8130455</v>
      </c>
      <c r="AG10" s="372">
        <v>26.2</v>
      </c>
      <c r="AH10" s="115">
        <v>7598007</v>
      </c>
      <c r="AI10" s="460">
        <f>AH10/$AH$29*100</f>
        <v>26.071091800937413</v>
      </c>
      <c r="AJ10" s="276">
        <v>357</v>
      </c>
      <c r="AK10" s="465">
        <f>AJ10/$AJ$29*100</f>
        <v>9.9139128019994445</v>
      </c>
      <c r="AL10" s="271">
        <v>8337691</v>
      </c>
      <c r="AM10" s="372">
        <v>26.2</v>
      </c>
      <c r="AN10" s="115">
        <v>8337691</v>
      </c>
      <c r="AO10" s="460">
        <v>26.2</v>
      </c>
      <c r="AP10" s="276">
        <v>1124</v>
      </c>
      <c r="AQ10" s="465">
        <f>AP10/$AP$29*100</f>
        <v>30.158304266165821</v>
      </c>
      <c r="AR10" s="271">
        <v>8565274</v>
      </c>
      <c r="AS10" s="372">
        <v>26.3</v>
      </c>
      <c r="AT10" s="115">
        <v>8565274</v>
      </c>
      <c r="AU10" s="460">
        <v>26.3</v>
      </c>
      <c r="AV10" s="276">
        <v>1176</v>
      </c>
      <c r="AW10" s="465">
        <f t="shared" ref="AW10:AW12" si="6">AV10/$AV$29*100</f>
        <v>28.823529411764703</v>
      </c>
      <c r="AX10" s="271">
        <v>8762498</v>
      </c>
      <c r="AY10" s="629">
        <v>26.4</v>
      </c>
      <c r="AZ10" s="558">
        <v>8762498</v>
      </c>
      <c r="BA10" s="629">
        <v>26.4</v>
      </c>
      <c r="BB10" s="276">
        <v>1057</v>
      </c>
      <c r="BC10" s="629">
        <f t="shared" si="0"/>
        <v>26.124567474048444</v>
      </c>
      <c r="BD10" s="271">
        <v>8906410</v>
      </c>
      <c r="BE10" s="275">
        <v>26.45</v>
      </c>
      <c r="BF10" s="271">
        <v>8906410</v>
      </c>
      <c r="BG10" s="275">
        <v>26.45</v>
      </c>
      <c r="BH10" s="276">
        <v>1157</v>
      </c>
      <c r="BI10" s="632">
        <v>28.1</v>
      </c>
      <c r="BJ10" s="271">
        <v>8755925</v>
      </c>
      <c r="BK10" s="275">
        <v>24.3</v>
      </c>
      <c r="BL10" s="271">
        <v>8895184</v>
      </c>
      <c r="BM10" s="275">
        <v>24.3</v>
      </c>
      <c r="BN10" s="558">
        <v>1135</v>
      </c>
      <c r="BO10" s="632">
        <f t="shared" si="1"/>
        <v>28.360819590204901</v>
      </c>
      <c r="BP10" s="271">
        <v>9038653</v>
      </c>
      <c r="BQ10" s="275">
        <v>26.4</v>
      </c>
      <c r="BR10" s="271">
        <v>9180859</v>
      </c>
      <c r="BS10" s="275">
        <v>24.3</v>
      </c>
      <c r="BT10" s="276">
        <v>989</v>
      </c>
      <c r="BU10" s="632">
        <f t="shared" si="2"/>
        <v>27.859154929577461</v>
      </c>
      <c r="BV10" s="271">
        <v>9161963</v>
      </c>
      <c r="BW10" s="275">
        <v>26.4</v>
      </c>
      <c r="BX10" s="271">
        <v>9176369</v>
      </c>
      <c r="BY10" s="275">
        <v>26.2</v>
      </c>
      <c r="BZ10" s="751">
        <v>978</v>
      </c>
      <c r="CA10" s="632">
        <f t="shared" si="3"/>
        <v>28.824049513704686</v>
      </c>
      <c r="CB10" s="271">
        <v>9196971</v>
      </c>
      <c r="CC10" s="275">
        <f t="shared" si="4"/>
        <v>26.388133686258879</v>
      </c>
      <c r="CD10" s="271">
        <v>9178253</v>
      </c>
      <c r="CE10" s="275">
        <f t="shared" si="5"/>
        <v>26.056155798684756</v>
      </c>
      <c r="CF10" s="751">
        <v>1037</v>
      </c>
      <c r="CG10" s="632">
        <v>28.84</v>
      </c>
    </row>
    <row r="11" spans="1:85" s="31" customFormat="1" x14ac:dyDescent="0.25">
      <c r="A11" s="25" t="s">
        <v>37</v>
      </c>
      <c r="B11" s="11">
        <v>3424326</v>
      </c>
      <c r="C11" s="254">
        <v>12.2</v>
      </c>
      <c r="D11" s="96">
        <v>3482012</v>
      </c>
      <c r="E11" s="254">
        <v>12.5</v>
      </c>
      <c r="F11" s="97">
        <v>32958</v>
      </c>
      <c r="G11" s="15">
        <v>7.3</v>
      </c>
      <c r="H11" s="11">
        <v>3525555</v>
      </c>
      <c r="I11" s="254">
        <v>12.3</v>
      </c>
      <c r="J11" s="12">
        <v>3528665</v>
      </c>
      <c r="K11" s="254">
        <v>12.3</v>
      </c>
      <c r="L11" s="12">
        <v>35118</v>
      </c>
      <c r="M11" s="19">
        <v>8.4</v>
      </c>
      <c r="N11" s="17">
        <v>3511556</v>
      </c>
      <c r="O11" s="13">
        <v>12.1</v>
      </c>
      <c r="P11" s="263">
        <v>3555915</v>
      </c>
      <c r="Q11" s="264">
        <v>12.3</v>
      </c>
      <c r="R11" s="263">
        <v>39377</v>
      </c>
      <c r="S11" s="265">
        <v>10</v>
      </c>
      <c r="T11" s="113">
        <v>3602459</v>
      </c>
      <c r="U11" s="248">
        <f>T11/$T$29*100</f>
        <v>12.083064948160798</v>
      </c>
      <c r="V11" s="119">
        <v>3577560</v>
      </c>
      <c r="W11" s="248">
        <f>V11/$V$29*100</f>
        <v>12.089868441119814</v>
      </c>
      <c r="X11" s="119">
        <v>59389</v>
      </c>
      <c r="Y11" s="304">
        <f>X11/$X$29*100</f>
        <v>8.0146557715534978</v>
      </c>
      <c r="Z11" s="271">
        <v>3699158</v>
      </c>
      <c r="AA11" s="272">
        <v>12.2</v>
      </c>
      <c r="AB11" s="115">
        <v>3703797</v>
      </c>
      <c r="AC11" s="272">
        <v>12.2</v>
      </c>
      <c r="AD11" s="115">
        <v>490</v>
      </c>
      <c r="AE11" s="273">
        <v>13.6</v>
      </c>
      <c r="AF11" s="271">
        <v>3791581</v>
      </c>
      <c r="AG11" s="372">
        <v>12.2</v>
      </c>
      <c r="AH11" s="115">
        <v>3546653</v>
      </c>
      <c r="AI11" s="460">
        <f>AH11/$AH$29*100</f>
        <v>12.169653956500708</v>
      </c>
      <c r="AJ11" s="276">
        <v>49</v>
      </c>
      <c r="AK11" s="465">
        <f>AJ11/$AJ$29*100</f>
        <v>1.3607331296861984</v>
      </c>
      <c r="AL11" s="271">
        <v>3897636</v>
      </c>
      <c r="AM11" s="372">
        <v>12.3</v>
      </c>
      <c r="AN11" s="115">
        <v>3897636</v>
      </c>
      <c r="AO11" s="460">
        <v>12.3</v>
      </c>
      <c r="AP11" s="276">
        <v>521</v>
      </c>
      <c r="AQ11" s="465">
        <f>AP11/$AP$29*100</f>
        <v>13.979071639388248</v>
      </c>
      <c r="AR11" s="271">
        <v>4005816</v>
      </c>
      <c r="AS11" s="372">
        <v>12.3</v>
      </c>
      <c r="AT11" s="115">
        <v>4005816</v>
      </c>
      <c r="AU11" s="460">
        <v>12.3</v>
      </c>
      <c r="AV11" s="276">
        <v>525</v>
      </c>
      <c r="AW11" s="465">
        <f t="shared" si="6"/>
        <v>12.867647058823529</v>
      </c>
      <c r="AX11" s="271">
        <v>4058251</v>
      </c>
      <c r="AY11" s="629">
        <v>12.2</v>
      </c>
      <c r="AZ11" s="558">
        <v>4058251</v>
      </c>
      <c r="BA11" s="629">
        <v>12.2</v>
      </c>
      <c r="BB11" s="276">
        <v>754</v>
      </c>
      <c r="BC11" s="629">
        <f t="shared" si="0"/>
        <v>18.635689569945626</v>
      </c>
      <c r="BD11" s="271">
        <v>4089240</v>
      </c>
      <c r="BE11" s="275">
        <v>12.14</v>
      </c>
      <c r="BF11" s="271">
        <v>4089240</v>
      </c>
      <c r="BG11" s="275">
        <v>12.14</v>
      </c>
      <c r="BH11" s="276">
        <v>656</v>
      </c>
      <c r="BI11" s="632">
        <v>15.93</v>
      </c>
      <c r="BJ11" s="271">
        <v>4151627</v>
      </c>
      <c r="BK11" s="275">
        <v>11.5</v>
      </c>
      <c r="BL11" s="271">
        <v>4061911</v>
      </c>
      <c r="BM11" s="275">
        <v>11.5</v>
      </c>
      <c r="BN11" s="558">
        <v>658</v>
      </c>
      <c r="BO11" s="632">
        <f t="shared" si="1"/>
        <v>16.441779110444777</v>
      </c>
      <c r="BP11" s="271">
        <v>4142588</v>
      </c>
      <c r="BQ11" s="275">
        <v>12.1</v>
      </c>
      <c r="BR11" s="271">
        <v>4128786</v>
      </c>
      <c r="BS11" s="275">
        <v>10.9</v>
      </c>
      <c r="BT11" s="276">
        <v>554</v>
      </c>
      <c r="BU11" s="632">
        <f t="shared" si="2"/>
        <v>15.605633802816902</v>
      </c>
      <c r="BV11" s="271">
        <v>4176700</v>
      </c>
      <c r="BW11" s="275">
        <v>12.1</v>
      </c>
      <c r="BX11" s="271">
        <v>4168266</v>
      </c>
      <c r="BY11" s="275">
        <v>11.9</v>
      </c>
      <c r="BZ11" s="751">
        <v>484</v>
      </c>
      <c r="CA11" s="632">
        <f t="shared" si="3"/>
        <v>14.264662540524608</v>
      </c>
      <c r="CB11" s="271">
        <v>4171310</v>
      </c>
      <c r="CC11" s="275">
        <f t="shared" si="4"/>
        <v>11.968406329304345</v>
      </c>
      <c r="CD11" s="271">
        <v>4138125</v>
      </c>
      <c r="CE11" s="275">
        <f t="shared" si="5"/>
        <v>11.747729084656127</v>
      </c>
      <c r="CF11" s="751">
        <v>592</v>
      </c>
      <c r="CG11" s="632">
        <v>16.46</v>
      </c>
    </row>
    <row r="12" spans="1:85" s="31" customFormat="1" ht="15.75" thickBot="1" x14ac:dyDescent="0.3">
      <c r="A12" s="25" t="s">
        <v>38</v>
      </c>
      <c r="B12" s="11">
        <v>9877979</v>
      </c>
      <c r="C12" s="254">
        <v>35.299999999999997</v>
      </c>
      <c r="D12" s="96">
        <v>9854151</v>
      </c>
      <c r="E12" s="254">
        <v>35.200000000000003</v>
      </c>
      <c r="F12" s="97">
        <v>392837</v>
      </c>
      <c r="G12" s="15">
        <v>86.9</v>
      </c>
      <c r="H12" s="11">
        <v>10235082</v>
      </c>
      <c r="I12" s="254">
        <v>35.700000000000003</v>
      </c>
      <c r="J12" s="12">
        <v>10057323</v>
      </c>
      <c r="K12" s="254">
        <v>35</v>
      </c>
      <c r="L12" s="12">
        <v>353826</v>
      </c>
      <c r="M12" s="19">
        <v>84.9</v>
      </c>
      <c r="N12" s="17">
        <v>10417617</v>
      </c>
      <c r="O12" s="13">
        <v>35.799999999999997</v>
      </c>
      <c r="P12" s="263">
        <v>10164252</v>
      </c>
      <c r="Q12" s="264">
        <v>35.299999999999997</v>
      </c>
      <c r="R12" s="263">
        <v>326309</v>
      </c>
      <c r="S12" s="169">
        <v>82.7</v>
      </c>
      <c r="T12" s="113">
        <v>10901629</v>
      </c>
      <c r="U12" s="248">
        <f>T12/$T$29*100</f>
        <v>36.56532697464516</v>
      </c>
      <c r="V12" s="119">
        <v>10787059</v>
      </c>
      <c r="W12" s="248">
        <f>V12/$V$29*100</f>
        <v>36.453371621048269</v>
      </c>
      <c r="X12" s="119">
        <v>630992</v>
      </c>
      <c r="Y12" s="304">
        <f>X12/$X$29*100</f>
        <v>85.15354147407912</v>
      </c>
      <c r="Z12" s="271">
        <v>11088538</v>
      </c>
      <c r="AA12" s="272">
        <v>35.200000000000003</v>
      </c>
      <c r="AB12" s="115">
        <v>10678613</v>
      </c>
      <c r="AC12" s="272">
        <v>35.200000000000003</v>
      </c>
      <c r="AD12" s="115">
        <v>1411</v>
      </c>
      <c r="AE12" s="273">
        <v>39.200000000000003</v>
      </c>
      <c r="AF12" s="271">
        <v>11350837</v>
      </c>
      <c r="AG12" s="372">
        <v>36.5</v>
      </c>
      <c r="AH12" s="115">
        <v>10743280</v>
      </c>
      <c r="AI12" s="460">
        <f>AH12/$AH$29*100</f>
        <v>36.863487901916237</v>
      </c>
      <c r="AJ12" s="276">
        <v>37</v>
      </c>
      <c r="AK12" s="465">
        <f>AJ12/$AJ$29*100</f>
        <v>1.0274923632324355</v>
      </c>
      <c r="AL12" s="271">
        <v>11651881</v>
      </c>
      <c r="AM12" s="372">
        <v>36.700000000000003</v>
      </c>
      <c r="AN12" s="115">
        <v>11651881</v>
      </c>
      <c r="AO12" s="460">
        <v>36.700000000000003</v>
      </c>
      <c r="AP12" s="276">
        <v>1055</v>
      </c>
      <c r="AQ12" s="465">
        <f>AP12/$AP$29*100</f>
        <v>28.306949288972366</v>
      </c>
      <c r="AR12" s="271">
        <v>11996084</v>
      </c>
      <c r="AS12" s="372">
        <v>36.9</v>
      </c>
      <c r="AT12" s="115">
        <v>11996084</v>
      </c>
      <c r="AU12" s="460">
        <v>36.9</v>
      </c>
      <c r="AV12" s="276">
        <v>1276</v>
      </c>
      <c r="AW12" s="465">
        <f t="shared" si="6"/>
        <v>31.274509803921568</v>
      </c>
      <c r="AX12" s="271">
        <v>12362146</v>
      </c>
      <c r="AY12" s="629">
        <v>37.200000000000003</v>
      </c>
      <c r="AZ12" s="558">
        <v>12362146</v>
      </c>
      <c r="BA12" s="629">
        <v>37.200000000000003</v>
      </c>
      <c r="BB12" s="276">
        <v>916</v>
      </c>
      <c r="BC12" s="629">
        <f t="shared" si="0"/>
        <v>22.639644092931292</v>
      </c>
      <c r="BD12" s="271">
        <v>12585237</v>
      </c>
      <c r="BE12" s="559">
        <v>37.380000000000003</v>
      </c>
      <c r="BF12" s="271">
        <v>12585237</v>
      </c>
      <c r="BG12" s="559">
        <v>37.380000000000003</v>
      </c>
      <c r="BH12" s="276">
        <v>968</v>
      </c>
      <c r="BI12" s="634">
        <v>23.51</v>
      </c>
      <c r="BJ12" s="271">
        <v>14766520</v>
      </c>
      <c r="BK12" s="559">
        <v>41</v>
      </c>
      <c r="BL12" s="271">
        <v>12617438</v>
      </c>
      <c r="BM12" s="661">
        <v>41</v>
      </c>
      <c r="BN12" s="558">
        <v>887</v>
      </c>
      <c r="BO12" s="634">
        <f t="shared" si="1"/>
        <v>22.16391804097951</v>
      </c>
      <c r="BP12" s="271">
        <v>12883512</v>
      </c>
      <c r="BQ12" s="559">
        <v>37.700000000000003</v>
      </c>
      <c r="BR12" s="271">
        <v>16113342</v>
      </c>
      <c r="BS12" s="661">
        <v>42.6</v>
      </c>
      <c r="BT12" s="546">
        <v>795</v>
      </c>
      <c r="BU12" s="634">
        <f t="shared" si="2"/>
        <v>22.3943661971831</v>
      </c>
      <c r="BV12" s="752">
        <v>13175181</v>
      </c>
      <c r="BW12" s="753">
        <v>38</v>
      </c>
      <c r="BX12" s="752">
        <v>13202981</v>
      </c>
      <c r="BY12" s="753">
        <v>37.700000000000003</v>
      </c>
      <c r="BZ12" s="754">
        <v>723</v>
      </c>
      <c r="CA12" s="756">
        <f t="shared" si="3"/>
        <v>21.308576480990276</v>
      </c>
      <c r="CB12" s="752">
        <v>13430590</v>
      </c>
      <c r="CC12" s="753">
        <f t="shared" si="4"/>
        <v>38.535318248294097</v>
      </c>
      <c r="CD12" s="752">
        <v>13775941</v>
      </c>
      <c r="CE12" s="753">
        <f t="shared" si="5"/>
        <v>39.108538952836561</v>
      </c>
      <c r="CF12" s="754">
        <v>798</v>
      </c>
      <c r="CG12" s="756">
        <v>22.19</v>
      </c>
    </row>
    <row r="13" spans="1:85" s="31" customFormat="1" ht="15.75" thickBot="1" x14ac:dyDescent="0.3">
      <c r="A13" s="1002" t="s">
        <v>39</v>
      </c>
      <c r="B13" s="1003"/>
      <c r="C13" s="7"/>
      <c r="D13" s="63"/>
      <c r="E13" s="7"/>
      <c r="F13" s="63"/>
      <c r="G13" s="7"/>
      <c r="H13" s="7"/>
      <c r="I13" s="7"/>
      <c r="J13" s="7"/>
      <c r="K13" s="7"/>
      <c r="L13" s="7"/>
      <c r="M13" s="7"/>
      <c r="N13" s="1028"/>
      <c r="O13" s="1028"/>
      <c r="P13" s="1028"/>
      <c r="Q13" s="1028"/>
      <c r="R13" s="1028"/>
      <c r="S13" s="1029"/>
      <c r="T13" s="1045"/>
      <c r="U13" s="1028"/>
      <c r="V13" s="1028"/>
      <c r="W13" s="1028"/>
      <c r="X13" s="1028"/>
      <c r="Y13" s="1029"/>
      <c r="Z13" s="1030"/>
      <c r="AA13" s="1031"/>
      <c r="AB13" s="1031"/>
      <c r="AC13" s="1031"/>
      <c r="AD13" s="1031"/>
      <c r="AE13" s="1032"/>
      <c r="AF13" s="1030"/>
      <c r="AG13" s="1031"/>
      <c r="AH13" s="1031"/>
      <c r="AI13" s="1031"/>
      <c r="AJ13" s="1031"/>
      <c r="AK13" s="1032"/>
      <c r="AL13" s="1030"/>
      <c r="AM13" s="1031"/>
      <c r="AN13" s="1031"/>
      <c r="AO13" s="1031"/>
      <c r="AP13" s="1031"/>
      <c r="AQ13" s="1032"/>
      <c r="AR13" s="1033"/>
      <c r="AS13" s="1062"/>
      <c r="AT13" s="1062"/>
      <c r="AU13" s="1062"/>
      <c r="AV13" s="1062"/>
      <c r="AW13" s="1063"/>
      <c r="AX13" s="1030"/>
      <c r="AY13" s="1031"/>
      <c r="AZ13" s="1031"/>
      <c r="BA13" s="1031"/>
      <c r="BB13" s="1031"/>
      <c r="BC13" s="1032"/>
      <c r="BD13" s="1030"/>
      <c r="BE13" s="1031"/>
      <c r="BF13" s="1031"/>
      <c r="BG13" s="1031"/>
      <c r="BH13" s="1031"/>
      <c r="BI13" s="1032"/>
      <c r="BJ13" s="1030"/>
      <c r="BK13" s="1031"/>
      <c r="BL13" s="1031"/>
      <c r="BM13" s="1031"/>
      <c r="BN13" s="1031"/>
      <c r="BO13" s="1032"/>
      <c r="BP13" s="1030"/>
      <c r="BQ13" s="1031"/>
      <c r="BR13" s="1031"/>
      <c r="BS13" s="1031"/>
      <c r="BT13" s="1031"/>
      <c r="BU13" s="1032"/>
      <c r="BV13" s="1033"/>
      <c r="BW13" s="1044"/>
      <c r="BX13" s="1044"/>
      <c r="BY13" s="1044"/>
      <c r="BZ13" s="1044"/>
      <c r="CA13" s="1044"/>
      <c r="CB13" s="1033"/>
      <c r="CC13" s="1044"/>
      <c r="CD13" s="1044"/>
      <c r="CE13" s="1044"/>
      <c r="CF13" s="1044"/>
      <c r="CG13" s="1044"/>
    </row>
    <row r="14" spans="1:85" s="31" customFormat="1" x14ac:dyDescent="0.25">
      <c r="A14" s="24" t="s">
        <v>53</v>
      </c>
      <c r="B14" s="8">
        <v>2320531</v>
      </c>
      <c r="C14" s="255">
        <v>8.3000000000000007</v>
      </c>
      <c r="D14" s="95">
        <v>2308165</v>
      </c>
      <c r="E14" s="255">
        <v>8.3000000000000007</v>
      </c>
      <c r="F14" s="98">
        <v>29315</v>
      </c>
      <c r="G14" s="14">
        <v>6.5</v>
      </c>
      <c r="H14" s="8">
        <v>2368524</v>
      </c>
      <c r="I14" s="255">
        <v>8.3000000000000007</v>
      </c>
      <c r="J14" s="9">
        <v>2408838</v>
      </c>
      <c r="K14" s="255">
        <v>8.4</v>
      </c>
      <c r="L14" s="9">
        <v>24481</v>
      </c>
      <c r="M14" s="18">
        <v>5.9</v>
      </c>
      <c r="N14" s="16">
        <v>2378732</v>
      </c>
      <c r="O14" s="10">
        <v>8.1999999999999993</v>
      </c>
      <c r="P14" s="110">
        <v>2379200</v>
      </c>
      <c r="Q14" s="105">
        <v>8.3000000000000007</v>
      </c>
      <c r="R14" s="110">
        <v>41264</v>
      </c>
      <c r="S14" s="108">
        <v>10.5</v>
      </c>
      <c r="T14" s="492">
        <v>755420</v>
      </c>
      <c r="U14" s="456">
        <f>T14/$T$29*100</f>
        <v>2.5337662200012905</v>
      </c>
      <c r="V14" s="493">
        <v>824791</v>
      </c>
      <c r="W14" s="456">
        <f>V14/$V$29*100</f>
        <v>2.7872669309304809</v>
      </c>
      <c r="X14" s="493">
        <v>34442</v>
      </c>
      <c r="Y14" s="401">
        <f>X14/$X$29*100</f>
        <v>4.6480118217825792</v>
      </c>
      <c r="Z14" s="325">
        <v>754021</v>
      </c>
      <c r="AA14" s="326">
        <v>2.8</v>
      </c>
      <c r="AB14" s="106">
        <v>849157</v>
      </c>
      <c r="AC14" s="326">
        <v>2.8</v>
      </c>
      <c r="AD14" s="106">
        <v>124</v>
      </c>
      <c r="AE14" s="343">
        <v>3.5</v>
      </c>
      <c r="AF14" s="325">
        <v>755817</v>
      </c>
      <c r="AG14" s="371">
        <v>2.4</v>
      </c>
      <c r="AH14" s="106">
        <v>713904</v>
      </c>
      <c r="AI14" s="460">
        <f t="shared" ref="AI14:AI22" si="7">AH14/$AH$29*100</f>
        <v>2.4496235290460278</v>
      </c>
      <c r="AJ14" s="381">
        <v>196</v>
      </c>
      <c r="AK14" s="466">
        <f t="shared" ref="AK14:AK22" si="8">AJ14/$AJ$29*100</f>
        <v>5.4429325187447937</v>
      </c>
      <c r="AL14" s="325">
        <v>755672</v>
      </c>
      <c r="AM14" s="371">
        <v>2.4</v>
      </c>
      <c r="AN14" s="106">
        <v>755672</v>
      </c>
      <c r="AO14" s="460">
        <v>2.4</v>
      </c>
      <c r="AP14" s="381">
        <v>136</v>
      </c>
      <c r="AQ14" s="466">
        <f>AP14/$AP$29*100</f>
        <v>3.6490474912798501</v>
      </c>
      <c r="AR14" s="324">
        <v>763611</v>
      </c>
      <c r="AS14" s="460">
        <v>2.2999999999999998</v>
      </c>
      <c r="AT14" s="551">
        <v>763611</v>
      </c>
      <c r="AU14" s="460">
        <v>2.2999999999999998</v>
      </c>
      <c r="AV14" s="551">
        <v>145</v>
      </c>
      <c r="AW14" s="552">
        <f>AV14/$AV$29*100</f>
        <v>3.5539215686274508</v>
      </c>
      <c r="AX14" s="325">
        <v>777788</v>
      </c>
      <c r="AY14" s="629">
        <v>2.2999999999999998</v>
      </c>
      <c r="AZ14" s="560">
        <v>777788</v>
      </c>
      <c r="BA14" s="629">
        <v>2.2999999999999998</v>
      </c>
      <c r="BB14" s="381">
        <v>163</v>
      </c>
      <c r="BC14" s="627">
        <f>BB14/$BB$29*100</f>
        <v>4.0286702916460699</v>
      </c>
      <c r="BD14" s="325">
        <v>789654</v>
      </c>
      <c r="BE14" s="561">
        <v>2.35</v>
      </c>
      <c r="BF14" s="325">
        <v>789654</v>
      </c>
      <c r="BG14" s="561">
        <v>2.35</v>
      </c>
      <c r="BH14" s="381">
        <v>236</v>
      </c>
      <c r="BI14" s="635">
        <v>5.73</v>
      </c>
      <c r="BJ14" s="325">
        <v>1016790</v>
      </c>
      <c r="BK14" s="561">
        <v>2.8</v>
      </c>
      <c r="BL14" s="325">
        <v>799536</v>
      </c>
      <c r="BM14" s="561">
        <v>2.8</v>
      </c>
      <c r="BN14" s="381">
        <v>193</v>
      </c>
      <c r="BO14" s="715">
        <f>BN14/$BN$29*100</f>
        <v>4.8225887056471768</v>
      </c>
      <c r="BP14" s="325">
        <v>806137</v>
      </c>
      <c r="BQ14" s="561">
        <v>2.4</v>
      </c>
      <c r="BR14" s="325">
        <v>3084431</v>
      </c>
      <c r="BS14" s="561">
        <v>8.1999999999999993</v>
      </c>
      <c r="BT14" s="381">
        <v>173</v>
      </c>
      <c r="BU14" s="749">
        <f t="shared" si="2"/>
        <v>4.873239436619718</v>
      </c>
      <c r="BV14" s="324">
        <v>815837</v>
      </c>
      <c r="BW14" s="509">
        <v>2.4</v>
      </c>
      <c r="BX14" s="324">
        <v>674670</v>
      </c>
      <c r="BY14" s="509">
        <v>1.9</v>
      </c>
      <c r="BZ14" s="551">
        <v>189</v>
      </c>
      <c r="CA14" s="552">
        <f>BZ14/$BZ$29*100</f>
        <v>5.5702917771883289</v>
      </c>
      <c r="CB14" s="324">
        <v>834871</v>
      </c>
      <c r="CC14" s="509">
        <f t="shared" si="4"/>
        <v>2.3954286208775297</v>
      </c>
      <c r="CD14" s="324">
        <v>1109996</v>
      </c>
      <c r="CE14" s="509">
        <f t="shared" si="5"/>
        <v>3.1511692597618395</v>
      </c>
      <c r="CF14" s="551">
        <v>258</v>
      </c>
      <c r="CG14" s="552">
        <v>7.17</v>
      </c>
    </row>
    <row r="15" spans="1:85" s="31" customFormat="1" x14ac:dyDescent="0.25">
      <c r="A15" s="25" t="s">
        <v>40</v>
      </c>
      <c r="B15" s="11">
        <v>6331864</v>
      </c>
      <c r="C15" s="254">
        <v>22.6</v>
      </c>
      <c r="D15" s="96">
        <v>6384872</v>
      </c>
      <c r="E15" s="254">
        <v>22.8</v>
      </c>
      <c r="F15" s="97">
        <v>107722</v>
      </c>
      <c r="G15" s="15">
        <v>23.8</v>
      </c>
      <c r="H15" s="11">
        <v>6486410</v>
      </c>
      <c r="I15" s="254">
        <v>22.6</v>
      </c>
      <c r="J15" s="12">
        <v>6438305</v>
      </c>
      <c r="K15" s="254">
        <v>22.400000000000002</v>
      </c>
      <c r="L15" s="12">
        <v>129902</v>
      </c>
      <c r="M15" s="19">
        <v>31.2</v>
      </c>
      <c r="N15" s="17">
        <v>6565322</v>
      </c>
      <c r="O15" s="13">
        <v>22.6</v>
      </c>
      <c r="P15" s="119">
        <v>6492650</v>
      </c>
      <c r="Q15" s="114">
        <v>22.5</v>
      </c>
      <c r="R15" s="119">
        <v>108555</v>
      </c>
      <c r="S15" s="117">
        <v>27.5</v>
      </c>
      <c r="T15" s="245">
        <v>6595196</v>
      </c>
      <c r="U15" s="269">
        <f t="shared" ref="U15:U22" si="9">T15/$T$29*100</f>
        <v>22.121051652177108</v>
      </c>
      <c r="V15" s="266">
        <v>6422841</v>
      </c>
      <c r="W15" s="269">
        <f t="shared" ref="W15:W22" si="10">V15/$V$29*100</f>
        <v>21.705101440152067</v>
      </c>
      <c r="X15" s="266">
        <v>231512</v>
      </c>
      <c r="Y15" s="270">
        <f t="shared" ref="Y15:Y22" si="11">X15/$X$29*100</f>
        <v>31.242974069000883</v>
      </c>
      <c r="Z15" s="271">
        <v>6666249</v>
      </c>
      <c r="AA15" s="272">
        <v>18.100000000000001</v>
      </c>
      <c r="AB15" s="115">
        <v>5476959</v>
      </c>
      <c r="AC15" s="272">
        <v>18.100000000000001</v>
      </c>
      <c r="AD15" s="115">
        <v>750</v>
      </c>
      <c r="AE15" s="273">
        <v>20.8</v>
      </c>
      <c r="AF15" s="271">
        <v>6736031</v>
      </c>
      <c r="AG15" s="372">
        <v>21.7</v>
      </c>
      <c r="AH15" s="115">
        <v>6299277</v>
      </c>
      <c r="AI15" s="460">
        <f t="shared" si="7"/>
        <v>21.614750940152284</v>
      </c>
      <c r="AJ15" s="276">
        <v>367</v>
      </c>
      <c r="AK15" s="465">
        <f t="shared" si="8"/>
        <v>10.191613440710913</v>
      </c>
      <c r="AL15" s="271">
        <v>6785417</v>
      </c>
      <c r="AM15" s="372">
        <v>21.4</v>
      </c>
      <c r="AN15" s="115">
        <v>6785417</v>
      </c>
      <c r="AO15" s="460">
        <v>21.4</v>
      </c>
      <c r="AP15" s="276">
        <v>684</v>
      </c>
      <c r="AQ15" s="515">
        <f t="shared" ref="AQ15:AQ28" si="12">AP15/$AP$29*100</f>
        <v>18.352562382613364</v>
      </c>
      <c r="AR15" s="271">
        <v>6870632</v>
      </c>
      <c r="AS15" s="372">
        <v>21.1</v>
      </c>
      <c r="AT15" s="115">
        <v>6870632</v>
      </c>
      <c r="AU15" s="460">
        <v>21.1</v>
      </c>
      <c r="AV15" s="276">
        <v>738</v>
      </c>
      <c r="AW15" s="515">
        <f t="shared" ref="AW15:AW22" si="13">AV15/$AV$29*100</f>
        <v>18.088235294117645</v>
      </c>
      <c r="AX15" s="271">
        <v>7031085</v>
      </c>
      <c r="AY15" s="629">
        <v>21.2</v>
      </c>
      <c r="AZ15" s="558">
        <v>7031085</v>
      </c>
      <c r="BA15" s="629">
        <v>21.2</v>
      </c>
      <c r="BB15" s="276">
        <v>812</v>
      </c>
      <c r="BC15" s="628">
        <f t="shared" ref="BC15:BC22" si="14">BB15/$BB$29*100</f>
        <v>20.069204152249135</v>
      </c>
      <c r="BD15" s="271">
        <v>7017315</v>
      </c>
      <c r="BE15" s="275">
        <v>20.84</v>
      </c>
      <c r="BF15" s="271">
        <v>7017315</v>
      </c>
      <c r="BG15" s="275">
        <v>20.84</v>
      </c>
      <c r="BH15" s="276">
        <v>1044</v>
      </c>
      <c r="BI15" s="515">
        <v>25.36</v>
      </c>
      <c r="BJ15" s="271">
        <v>6110016</v>
      </c>
      <c r="BK15" s="275">
        <v>17</v>
      </c>
      <c r="BL15" s="271">
        <v>6817306</v>
      </c>
      <c r="BM15" s="275">
        <v>17</v>
      </c>
      <c r="BN15" s="276">
        <v>913</v>
      </c>
      <c r="BO15" s="515">
        <f t="shared" ref="BO15:BO22" si="15">BN15/$BN$29*100</f>
        <v>22.813593203398298</v>
      </c>
      <c r="BP15" s="271">
        <v>6811970</v>
      </c>
      <c r="BQ15" s="275">
        <v>19.899999999999999</v>
      </c>
      <c r="BR15" s="271">
        <v>6113551</v>
      </c>
      <c r="BS15" s="275">
        <v>16.2</v>
      </c>
      <c r="BT15" s="276">
        <v>820</v>
      </c>
      <c r="BU15" s="515">
        <f t="shared" si="2"/>
        <v>23.098591549295776</v>
      </c>
      <c r="BV15" s="271">
        <v>6833858</v>
      </c>
      <c r="BW15" s="275">
        <v>19.7</v>
      </c>
      <c r="BX15" s="271">
        <v>6419102</v>
      </c>
      <c r="BY15" s="275">
        <v>18.399999999999999</v>
      </c>
      <c r="BZ15" s="276">
        <v>801</v>
      </c>
      <c r="CA15" s="552">
        <f t="shared" ref="CA15:CA22" si="16">BZ15/$BZ$29*100</f>
        <v>23.607427055702917</v>
      </c>
      <c r="CB15" s="271">
        <v>6814655</v>
      </c>
      <c r="CC15" s="275">
        <f t="shared" si="4"/>
        <v>19.552744829328319</v>
      </c>
      <c r="CD15" s="271">
        <v>6529366</v>
      </c>
      <c r="CE15" s="275">
        <f t="shared" si="5"/>
        <v>18.53622663949611</v>
      </c>
      <c r="CF15" s="276">
        <v>768</v>
      </c>
      <c r="CG15" s="552">
        <v>21.36</v>
      </c>
    </row>
    <row r="16" spans="1:85" s="31" customFormat="1" x14ac:dyDescent="0.25">
      <c r="A16" s="217" t="s">
        <v>202</v>
      </c>
      <c r="B16" s="218"/>
      <c r="C16" s="260"/>
      <c r="D16" s="219"/>
      <c r="E16" s="260"/>
      <c r="F16" s="220"/>
      <c r="G16" s="221"/>
      <c r="H16" s="218"/>
      <c r="I16" s="260"/>
      <c r="J16" s="222"/>
      <c r="K16" s="260"/>
      <c r="L16" s="222"/>
      <c r="M16" s="223"/>
      <c r="N16" s="224"/>
      <c r="O16" s="225"/>
      <c r="P16" s="266"/>
      <c r="Q16" s="267"/>
      <c r="R16" s="266"/>
      <c r="S16" s="268"/>
      <c r="T16" s="245">
        <v>1639395</v>
      </c>
      <c r="U16" s="269">
        <f t="shared" si="9"/>
        <v>5.4987208072847107</v>
      </c>
      <c r="V16" s="266">
        <v>1676600</v>
      </c>
      <c r="W16" s="269">
        <f t="shared" si="10"/>
        <v>5.6658374502122895</v>
      </c>
      <c r="X16" s="266">
        <v>10220</v>
      </c>
      <c r="Y16" s="270">
        <f t="shared" si="11"/>
        <v>1.3792079675575739</v>
      </c>
      <c r="Z16" s="274">
        <v>1656562</v>
      </c>
      <c r="AA16" s="275">
        <v>5.6</v>
      </c>
      <c r="AB16" s="276">
        <v>1683817</v>
      </c>
      <c r="AC16" s="275">
        <v>5.6</v>
      </c>
      <c r="AD16" s="276">
        <v>146</v>
      </c>
      <c r="AE16" s="277">
        <v>4.0999999999999996</v>
      </c>
      <c r="AF16" s="274">
        <v>1689764</v>
      </c>
      <c r="AG16" s="372">
        <v>5.4</v>
      </c>
      <c r="AH16" s="276">
        <v>1545829</v>
      </c>
      <c r="AI16" s="460">
        <f t="shared" si="7"/>
        <v>5.3042132979808105</v>
      </c>
      <c r="AJ16" s="276">
        <v>365</v>
      </c>
      <c r="AK16" s="465">
        <f t="shared" si="8"/>
        <v>10.13607331296862</v>
      </c>
      <c r="AL16" s="274">
        <v>1739341</v>
      </c>
      <c r="AM16" s="372">
        <v>5.5</v>
      </c>
      <c r="AN16" s="276">
        <v>1739341</v>
      </c>
      <c r="AO16" s="460">
        <v>5.5</v>
      </c>
      <c r="AP16" s="276">
        <v>166</v>
      </c>
      <c r="AQ16" s="515">
        <f t="shared" si="12"/>
        <v>4.4539844378856985</v>
      </c>
      <c r="AR16" s="274">
        <v>1788228</v>
      </c>
      <c r="AS16" s="372">
        <v>5.5</v>
      </c>
      <c r="AT16" s="276">
        <v>1788228</v>
      </c>
      <c r="AU16" s="460">
        <v>5.5</v>
      </c>
      <c r="AV16" s="276">
        <v>169</v>
      </c>
      <c r="AW16" s="515">
        <f t="shared" si="13"/>
        <v>4.1421568627450975</v>
      </c>
      <c r="AX16" s="274">
        <v>1848673</v>
      </c>
      <c r="AY16" s="629">
        <v>5.6</v>
      </c>
      <c r="AZ16" s="558">
        <v>1848673</v>
      </c>
      <c r="BA16" s="629">
        <v>5.6</v>
      </c>
      <c r="BB16" s="276">
        <v>221</v>
      </c>
      <c r="BC16" s="629">
        <f t="shared" si="14"/>
        <v>5.46218487394958</v>
      </c>
      <c r="BD16" s="274">
        <v>1892777</v>
      </c>
      <c r="BE16" s="275">
        <v>5.62</v>
      </c>
      <c r="BF16" s="274">
        <v>1892777</v>
      </c>
      <c r="BG16" s="275">
        <v>5.62</v>
      </c>
      <c r="BH16" s="276">
        <v>235</v>
      </c>
      <c r="BI16" s="515">
        <v>5.71</v>
      </c>
      <c r="BJ16" s="274">
        <v>2018259</v>
      </c>
      <c r="BK16" s="275">
        <v>5.6</v>
      </c>
      <c r="BL16" s="274">
        <v>1938844</v>
      </c>
      <c r="BM16" s="275">
        <v>5.6</v>
      </c>
      <c r="BN16" s="276">
        <v>213</v>
      </c>
      <c r="BO16" s="515">
        <v>5.8</v>
      </c>
      <c r="BP16" s="274">
        <v>1976046</v>
      </c>
      <c r="BQ16" s="275">
        <v>5.8</v>
      </c>
      <c r="BR16" s="274">
        <v>1975378</v>
      </c>
      <c r="BS16" s="275">
        <v>5.2</v>
      </c>
      <c r="BT16" s="276">
        <v>219</v>
      </c>
      <c r="BU16" s="515">
        <f t="shared" si="2"/>
        <v>6.169014084507042</v>
      </c>
      <c r="BV16" s="274">
        <v>1993324</v>
      </c>
      <c r="BW16" s="275">
        <v>5.8</v>
      </c>
      <c r="BX16" s="274">
        <v>2296007</v>
      </c>
      <c r="BY16" s="275">
        <v>6.6</v>
      </c>
      <c r="BZ16" s="276">
        <v>194</v>
      </c>
      <c r="CA16" s="552">
        <f t="shared" si="16"/>
        <v>5.7176539935160626</v>
      </c>
      <c r="CB16" s="274">
        <v>1978988</v>
      </c>
      <c r="CC16" s="275">
        <f t="shared" si="4"/>
        <v>5.6781520684910376</v>
      </c>
      <c r="CD16" s="274">
        <v>2617587</v>
      </c>
      <c r="CE16" s="275">
        <f t="shared" si="5"/>
        <v>7.4310715436381871</v>
      </c>
      <c r="CF16" s="276">
        <v>201</v>
      </c>
      <c r="CG16" s="552">
        <v>5.59</v>
      </c>
    </row>
    <row r="17" spans="1:85" s="31" customFormat="1" x14ac:dyDescent="0.25">
      <c r="A17" s="25" t="s">
        <v>41</v>
      </c>
      <c r="B17" s="11">
        <v>4100185</v>
      </c>
      <c r="C17" s="254">
        <v>14.7</v>
      </c>
      <c r="D17" s="96">
        <v>4039724</v>
      </c>
      <c r="E17" s="254">
        <v>14.4</v>
      </c>
      <c r="F17" s="97">
        <v>45365</v>
      </c>
      <c r="G17" s="15">
        <v>10</v>
      </c>
      <c r="H17" s="11">
        <v>4201019</v>
      </c>
      <c r="I17" s="254">
        <v>14.6</v>
      </c>
      <c r="J17" s="12">
        <v>4203579</v>
      </c>
      <c r="K17" s="254">
        <v>14.6</v>
      </c>
      <c r="L17" s="12">
        <v>33076</v>
      </c>
      <c r="M17" s="19">
        <v>7.9</v>
      </c>
      <c r="N17" s="17">
        <v>4213512</v>
      </c>
      <c r="O17" s="13">
        <v>14.5</v>
      </c>
      <c r="P17" s="119">
        <v>4194414</v>
      </c>
      <c r="Q17" s="114">
        <v>14.6</v>
      </c>
      <c r="R17" s="119">
        <v>37567</v>
      </c>
      <c r="S17" s="117">
        <v>9.5</v>
      </c>
      <c r="T17" s="245">
        <v>4217114</v>
      </c>
      <c r="U17" s="269">
        <f t="shared" si="9"/>
        <v>14.144689045953937</v>
      </c>
      <c r="V17" s="266">
        <v>4126860</v>
      </c>
      <c r="W17" s="269">
        <f t="shared" si="10"/>
        <v>13.946151699739406</v>
      </c>
      <c r="X17" s="266">
        <v>30956</v>
      </c>
      <c r="Y17" s="270">
        <f t="shared" si="11"/>
        <v>4.177569652026639</v>
      </c>
      <c r="Z17" s="271">
        <v>4257168</v>
      </c>
      <c r="AA17" s="272">
        <v>16.8</v>
      </c>
      <c r="AB17" s="115">
        <v>5082131</v>
      </c>
      <c r="AC17" s="272">
        <v>16.8</v>
      </c>
      <c r="AD17" s="115">
        <v>386</v>
      </c>
      <c r="AE17" s="273">
        <v>10.7</v>
      </c>
      <c r="AF17" s="271">
        <v>4334986</v>
      </c>
      <c r="AG17" s="372">
        <v>13.9</v>
      </c>
      <c r="AH17" s="115">
        <v>4050527</v>
      </c>
      <c r="AI17" s="460">
        <f t="shared" si="7"/>
        <v>13.898600153852927</v>
      </c>
      <c r="AJ17" s="276">
        <v>806</v>
      </c>
      <c r="AK17" s="465">
        <f t="shared" si="8"/>
        <v>22.382671480144403</v>
      </c>
      <c r="AL17" s="271">
        <v>4405382</v>
      </c>
      <c r="AM17" s="372">
        <v>13.9</v>
      </c>
      <c r="AN17" s="115">
        <v>4405382</v>
      </c>
      <c r="AO17" s="460">
        <v>13.9</v>
      </c>
      <c r="AP17" s="276">
        <v>384</v>
      </c>
      <c r="AQ17" s="515">
        <f t="shared" si="12"/>
        <v>10.303192916554869</v>
      </c>
      <c r="AR17" s="271">
        <v>4475882</v>
      </c>
      <c r="AS17" s="372">
        <v>13.8</v>
      </c>
      <c r="AT17" s="115">
        <v>4475882</v>
      </c>
      <c r="AU17" s="460">
        <v>13.8</v>
      </c>
      <c r="AV17" s="276">
        <v>418</v>
      </c>
      <c r="AW17" s="515">
        <f t="shared" si="13"/>
        <v>10.245098039215685</v>
      </c>
      <c r="AX17" s="271">
        <v>4534438</v>
      </c>
      <c r="AY17" s="629">
        <v>13.7</v>
      </c>
      <c r="AZ17" s="558">
        <v>4534438</v>
      </c>
      <c r="BA17" s="629">
        <v>13.7</v>
      </c>
      <c r="BB17" s="276">
        <v>517</v>
      </c>
      <c r="BC17" s="631">
        <f t="shared" si="14"/>
        <v>12.77805239742956</v>
      </c>
      <c r="BD17" s="271">
        <v>4581299</v>
      </c>
      <c r="BE17" s="637">
        <v>13.61</v>
      </c>
      <c r="BF17" s="636">
        <v>4581299</v>
      </c>
      <c r="BG17" s="629">
        <v>13.61</v>
      </c>
      <c r="BH17" s="276">
        <v>518</v>
      </c>
      <c r="BI17" s="652">
        <v>12.58</v>
      </c>
      <c r="BJ17" s="274">
        <v>4598114</v>
      </c>
      <c r="BK17" s="637">
        <v>12.8</v>
      </c>
      <c r="BL17" s="558">
        <v>4572918</v>
      </c>
      <c r="BM17" s="652">
        <v>12.8</v>
      </c>
      <c r="BN17" s="276">
        <v>504</v>
      </c>
      <c r="BO17" s="515">
        <f t="shared" si="15"/>
        <v>12.593703148425787</v>
      </c>
      <c r="BP17" s="274">
        <v>4640062</v>
      </c>
      <c r="BQ17" s="637">
        <v>13.6</v>
      </c>
      <c r="BR17" s="558">
        <v>4661644</v>
      </c>
      <c r="BS17" s="652">
        <v>12.3</v>
      </c>
      <c r="BT17" s="276">
        <v>450</v>
      </c>
      <c r="BU17" s="515">
        <f t="shared" si="2"/>
        <v>12.676056338028168</v>
      </c>
      <c r="BV17" s="271">
        <v>4645661</v>
      </c>
      <c r="BW17" s="637">
        <v>13.4</v>
      </c>
      <c r="BX17" s="636">
        <v>5220232</v>
      </c>
      <c r="BY17" s="629">
        <v>14.9</v>
      </c>
      <c r="BZ17" s="276">
        <v>447</v>
      </c>
      <c r="CA17" s="552">
        <f t="shared" si="16"/>
        <v>13.174182139699381</v>
      </c>
      <c r="CB17" s="271">
        <v>4603882</v>
      </c>
      <c r="CC17" s="637">
        <f t="shared" si="4"/>
        <v>13.209550589184296</v>
      </c>
      <c r="CD17" s="636">
        <v>4691751</v>
      </c>
      <c r="CE17" s="629">
        <f t="shared" si="5"/>
        <v>13.319418741740394</v>
      </c>
      <c r="CF17" s="276">
        <v>498</v>
      </c>
      <c r="CG17" s="552">
        <v>13.85</v>
      </c>
    </row>
    <row r="18" spans="1:85" s="31" customFormat="1" x14ac:dyDescent="0.25">
      <c r="A18" s="25" t="s">
        <v>42</v>
      </c>
      <c r="B18" s="11">
        <v>4713718</v>
      </c>
      <c r="C18" s="254">
        <v>16.899999999999999</v>
      </c>
      <c r="D18" s="96">
        <v>4727242</v>
      </c>
      <c r="E18" s="254">
        <v>16.899999999999999</v>
      </c>
      <c r="F18" s="97">
        <v>75968</v>
      </c>
      <c r="G18" s="15">
        <v>16.8</v>
      </c>
      <c r="H18" s="11">
        <v>4901679</v>
      </c>
      <c r="I18" s="254">
        <v>17.100000000000001</v>
      </c>
      <c r="J18" s="12">
        <v>4963310</v>
      </c>
      <c r="K18" s="254">
        <v>17.299999999999997</v>
      </c>
      <c r="L18" s="12">
        <v>56717</v>
      </c>
      <c r="M18" s="19">
        <v>13.6</v>
      </c>
      <c r="N18" s="17">
        <v>5002710</v>
      </c>
      <c r="O18" s="13">
        <v>17.2</v>
      </c>
      <c r="P18" s="119">
        <v>4917989</v>
      </c>
      <c r="Q18" s="114">
        <v>17.100000000000001</v>
      </c>
      <c r="R18" s="119">
        <v>60687</v>
      </c>
      <c r="S18" s="117">
        <v>15.4</v>
      </c>
      <c r="T18" s="245">
        <v>5095617</v>
      </c>
      <c r="U18" s="269">
        <f t="shared" si="9"/>
        <v>17.091289911128005</v>
      </c>
      <c r="V18" s="266">
        <v>5019676</v>
      </c>
      <c r="W18" s="269">
        <f t="shared" si="10"/>
        <v>16.963299695056559</v>
      </c>
      <c r="X18" s="266">
        <v>122060</v>
      </c>
      <c r="Y18" s="270">
        <f t="shared" si="11"/>
        <v>16.472223534254155</v>
      </c>
      <c r="Z18" s="271">
        <v>5265679</v>
      </c>
      <c r="AA18" s="272">
        <v>18.100000000000001</v>
      </c>
      <c r="AB18" s="115">
        <v>5496528</v>
      </c>
      <c r="AC18" s="272">
        <v>18.100000000000001</v>
      </c>
      <c r="AD18" s="115">
        <v>560</v>
      </c>
      <c r="AE18" s="273">
        <v>15.6</v>
      </c>
      <c r="AF18" s="271">
        <v>5454465</v>
      </c>
      <c r="AG18" s="372">
        <v>17.600000000000001</v>
      </c>
      <c r="AH18" s="115">
        <v>5212840</v>
      </c>
      <c r="AI18" s="460">
        <f t="shared" si="7"/>
        <v>17.88685245796675</v>
      </c>
      <c r="AJ18" s="276">
        <v>703</v>
      </c>
      <c r="AK18" s="465">
        <f t="shared" si="8"/>
        <v>19.522354901416271</v>
      </c>
      <c r="AL18" s="271">
        <v>5617369</v>
      </c>
      <c r="AM18" s="372">
        <v>17.7</v>
      </c>
      <c r="AN18" s="115">
        <v>5617369</v>
      </c>
      <c r="AO18" s="460">
        <v>17.7</v>
      </c>
      <c r="AP18" s="276">
        <v>586</v>
      </c>
      <c r="AQ18" s="515">
        <f t="shared" si="12"/>
        <v>15.723101690367589</v>
      </c>
      <c r="AR18" s="271">
        <v>5809384</v>
      </c>
      <c r="AS18" s="372">
        <v>17.899999999999999</v>
      </c>
      <c r="AT18" s="115">
        <v>5809384</v>
      </c>
      <c r="AU18" s="460">
        <v>17.899999999999999</v>
      </c>
      <c r="AV18" s="276">
        <v>600</v>
      </c>
      <c r="AW18" s="515">
        <f t="shared" si="13"/>
        <v>14.705882352941178</v>
      </c>
      <c r="AX18" s="271">
        <v>5833032</v>
      </c>
      <c r="AY18" s="629">
        <v>17.600000000000001</v>
      </c>
      <c r="AZ18" s="558">
        <v>5833032</v>
      </c>
      <c r="BA18" s="629">
        <v>17.600000000000001</v>
      </c>
      <c r="BB18" s="276">
        <v>655</v>
      </c>
      <c r="BC18" s="632">
        <f t="shared" si="14"/>
        <v>16.188828472565497</v>
      </c>
      <c r="BD18" s="558">
        <v>5853420</v>
      </c>
      <c r="BE18" s="637">
        <v>17.38</v>
      </c>
      <c r="BF18" s="636">
        <v>5853420</v>
      </c>
      <c r="BG18" s="629">
        <v>17.38</v>
      </c>
      <c r="BH18" s="276">
        <v>666</v>
      </c>
      <c r="BI18" s="652">
        <v>16.18</v>
      </c>
      <c r="BJ18" s="274">
        <v>8027269</v>
      </c>
      <c r="BK18" s="637">
        <v>22.3</v>
      </c>
      <c r="BL18" s="558">
        <v>5839537</v>
      </c>
      <c r="BM18" s="652">
        <v>22.3</v>
      </c>
      <c r="BN18" s="276">
        <v>746</v>
      </c>
      <c r="BO18" s="515">
        <f t="shared" si="15"/>
        <v>18.640679660169916</v>
      </c>
      <c r="BP18" s="274">
        <v>5981631</v>
      </c>
      <c r="BQ18" s="637">
        <v>17.5</v>
      </c>
      <c r="BR18" s="558">
        <v>8101505</v>
      </c>
      <c r="BS18" s="652">
        <v>21.4</v>
      </c>
      <c r="BT18" s="276">
        <v>586</v>
      </c>
      <c r="BU18" s="515">
        <f t="shared" si="2"/>
        <v>16.507042253521124</v>
      </c>
      <c r="BV18" s="558">
        <v>6104434</v>
      </c>
      <c r="BW18" s="637">
        <v>17.600000000000001</v>
      </c>
      <c r="BX18" s="636">
        <v>4767663</v>
      </c>
      <c r="BY18" s="629">
        <v>13.6</v>
      </c>
      <c r="BZ18" s="276">
        <v>552</v>
      </c>
      <c r="CA18" s="552">
        <f t="shared" si="16"/>
        <v>16.268788682581786</v>
      </c>
      <c r="CB18" s="558">
        <v>6144324</v>
      </c>
      <c r="CC18" s="637">
        <f t="shared" si="4"/>
        <v>17.629417677155761</v>
      </c>
      <c r="CD18" s="636">
        <v>5390852</v>
      </c>
      <c r="CE18" s="629">
        <f t="shared" si="5"/>
        <v>15.304097588032416</v>
      </c>
      <c r="CF18" s="276">
        <v>554</v>
      </c>
      <c r="CG18" s="552">
        <v>15.41</v>
      </c>
    </row>
    <row r="19" spans="1:85" s="31" customFormat="1" x14ac:dyDescent="0.25">
      <c r="A19" s="25" t="s">
        <v>43</v>
      </c>
      <c r="B19" s="11">
        <v>4967324</v>
      </c>
      <c r="C19" s="254">
        <v>17.8</v>
      </c>
      <c r="D19" s="96">
        <v>4924487</v>
      </c>
      <c r="E19" s="254">
        <v>17.600000000000001</v>
      </c>
      <c r="F19" s="97">
        <v>58014</v>
      </c>
      <c r="G19" s="15">
        <v>12.8</v>
      </c>
      <c r="H19" s="11">
        <v>5102090</v>
      </c>
      <c r="I19" s="254">
        <v>17.8</v>
      </c>
      <c r="J19" s="12">
        <v>5032118</v>
      </c>
      <c r="K19" s="254">
        <v>17.5</v>
      </c>
      <c r="L19" s="12">
        <v>64770</v>
      </c>
      <c r="M19" s="19">
        <v>15.5</v>
      </c>
      <c r="N19" s="17">
        <v>5210790</v>
      </c>
      <c r="O19" s="13">
        <v>17.899999999999999</v>
      </c>
      <c r="P19" s="119">
        <v>5142359</v>
      </c>
      <c r="Q19" s="114">
        <v>17.899999999999999</v>
      </c>
      <c r="R19" s="119">
        <v>39461</v>
      </c>
      <c r="S19" s="128">
        <v>10</v>
      </c>
      <c r="T19" s="494"/>
      <c r="U19" s="269"/>
      <c r="V19" s="495"/>
      <c r="W19" s="269"/>
      <c r="X19" s="495"/>
      <c r="Y19" s="270"/>
      <c r="Z19" s="327"/>
      <c r="AA19" s="272"/>
      <c r="AB19" s="328"/>
      <c r="AC19" s="272"/>
      <c r="AD19" s="115"/>
      <c r="AE19" s="273"/>
      <c r="AF19" s="467"/>
      <c r="AG19" s="372"/>
      <c r="AH19" s="115"/>
      <c r="AI19" s="460"/>
      <c r="AJ19" s="276"/>
      <c r="AK19" s="465"/>
      <c r="AL19" s="467"/>
      <c r="AM19" s="372"/>
      <c r="AN19" s="115"/>
      <c r="AO19" s="460"/>
      <c r="AQ19" s="515"/>
      <c r="AR19" s="467"/>
      <c r="AS19" s="372"/>
      <c r="AT19" s="115"/>
      <c r="AU19" s="460"/>
      <c r="AW19" s="515"/>
      <c r="AY19" s="629"/>
      <c r="BA19" s="629"/>
      <c r="BC19" s="633"/>
      <c r="BE19" s="637"/>
      <c r="BG19" s="629"/>
      <c r="BI19" s="652"/>
      <c r="BJ19" s="656"/>
      <c r="BL19" s="662"/>
      <c r="BN19" s="261"/>
      <c r="BO19" s="515"/>
      <c r="BP19" s="656"/>
      <c r="BR19" s="725"/>
      <c r="BT19" s="261"/>
      <c r="BU19" s="515"/>
      <c r="BW19" s="637"/>
      <c r="BY19" s="629"/>
      <c r="CA19" s="552">
        <f t="shared" si="16"/>
        <v>0</v>
      </c>
      <c r="CC19" s="637"/>
      <c r="CE19" s="629"/>
      <c r="CG19" s="552"/>
    </row>
    <row r="20" spans="1:85" s="31" customFormat="1" x14ac:dyDescent="0.25">
      <c r="A20" s="30" t="s">
        <v>416</v>
      </c>
      <c r="B20" s="218"/>
      <c r="C20" s="260"/>
      <c r="D20" s="219"/>
      <c r="E20" s="260"/>
      <c r="F20" s="220"/>
      <c r="G20" s="221"/>
      <c r="H20" s="218"/>
      <c r="I20" s="260"/>
      <c r="J20" s="222"/>
      <c r="K20" s="260"/>
      <c r="L20" s="222"/>
      <c r="M20" s="223"/>
      <c r="N20" s="224"/>
      <c r="O20" s="225"/>
      <c r="P20" s="266"/>
      <c r="Q20" s="267"/>
      <c r="R20" s="266"/>
      <c r="S20" s="268"/>
      <c r="T20" s="274">
        <v>3914378</v>
      </c>
      <c r="U20" s="269">
        <f t="shared" si="9"/>
        <v>13.12927742013213</v>
      </c>
      <c r="V20" s="276">
        <v>3919560</v>
      </c>
      <c r="W20" s="269">
        <f t="shared" si="10"/>
        <v>13.245610065820163</v>
      </c>
      <c r="X20" s="276">
        <v>83254</v>
      </c>
      <c r="Y20" s="270">
        <f t="shared" si="11"/>
        <v>11.235281813213136</v>
      </c>
      <c r="Z20" s="271">
        <v>4013727</v>
      </c>
      <c r="AA20" s="275">
        <v>13.5</v>
      </c>
      <c r="AB20" s="115">
        <v>4092615</v>
      </c>
      <c r="AC20" s="275">
        <v>13.5</v>
      </c>
      <c r="AD20" s="276">
        <v>404</v>
      </c>
      <c r="AE20" s="277">
        <v>11.2</v>
      </c>
      <c r="AF20" s="271">
        <v>4194565</v>
      </c>
      <c r="AG20" s="372">
        <v>13.5</v>
      </c>
      <c r="AH20" s="276">
        <v>4018083</v>
      </c>
      <c r="AI20" s="460">
        <f t="shared" si="7"/>
        <v>13.787274841519098</v>
      </c>
      <c r="AJ20" s="276">
        <v>664</v>
      </c>
      <c r="AK20" s="465">
        <f t="shared" si="8"/>
        <v>18.439322410441545</v>
      </c>
      <c r="AL20" s="271">
        <v>4333310</v>
      </c>
      <c r="AM20" s="372">
        <v>14.7</v>
      </c>
      <c r="AN20" s="276">
        <v>4333310</v>
      </c>
      <c r="AO20" s="460">
        <v>13.6</v>
      </c>
      <c r="AP20" s="276">
        <v>430</v>
      </c>
      <c r="AQ20" s="515">
        <f t="shared" si="12"/>
        <v>11.537429568017172</v>
      </c>
      <c r="AR20" s="271">
        <v>4494906</v>
      </c>
      <c r="AS20" s="372">
        <v>13.8</v>
      </c>
      <c r="AT20" s="276">
        <v>4494906</v>
      </c>
      <c r="AU20" s="460">
        <v>13.8</v>
      </c>
      <c r="AV20" s="276">
        <v>496</v>
      </c>
      <c r="AW20" s="515">
        <f t="shared" si="13"/>
        <v>12.156862745098039</v>
      </c>
      <c r="AX20" s="271">
        <v>4657943</v>
      </c>
      <c r="AY20" s="629">
        <v>14</v>
      </c>
      <c r="AZ20" s="558">
        <v>4657943</v>
      </c>
      <c r="BA20" s="629">
        <v>14</v>
      </c>
      <c r="BB20" s="276">
        <v>541</v>
      </c>
      <c r="BC20" s="629">
        <f t="shared" si="14"/>
        <v>13.371230845279289</v>
      </c>
      <c r="BD20" s="271">
        <v>4785441</v>
      </c>
      <c r="BE20" s="637">
        <v>14.21</v>
      </c>
      <c r="BF20" s="636">
        <v>4785441</v>
      </c>
      <c r="BG20" s="629">
        <v>14.21</v>
      </c>
      <c r="BH20" s="276">
        <v>520</v>
      </c>
      <c r="BI20" s="652">
        <v>12.63</v>
      </c>
      <c r="BJ20" s="274">
        <v>6139773</v>
      </c>
      <c r="BK20" s="637">
        <v>17.100000000000001</v>
      </c>
      <c r="BL20" s="660">
        <v>4690596</v>
      </c>
      <c r="BM20" s="652">
        <v>17.100000000000001</v>
      </c>
      <c r="BN20" s="276">
        <v>563</v>
      </c>
      <c r="BO20" s="515">
        <f t="shared" si="15"/>
        <v>14.067966016991504</v>
      </c>
      <c r="BP20" s="274">
        <v>4824804</v>
      </c>
      <c r="BQ20" s="637">
        <v>14.1</v>
      </c>
      <c r="BR20" s="660">
        <v>4967980</v>
      </c>
      <c r="BS20" s="726">
        <v>13.1</v>
      </c>
      <c r="BT20" s="276">
        <v>484</v>
      </c>
      <c r="BU20" s="515">
        <f t="shared" si="2"/>
        <v>13.633802816901408</v>
      </c>
      <c r="BV20" s="271">
        <v>4961729</v>
      </c>
      <c r="BW20" s="637">
        <v>14.3</v>
      </c>
      <c r="BX20" s="660">
        <v>5817352</v>
      </c>
      <c r="BY20" s="629">
        <v>16.600000000000001</v>
      </c>
      <c r="BZ20" s="276">
        <v>463</v>
      </c>
      <c r="CA20" s="552">
        <f t="shared" si="16"/>
        <v>13.645741231948127</v>
      </c>
      <c r="CB20" s="271">
        <v>5038152</v>
      </c>
      <c r="CC20" s="637">
        <f t="shared" si="4"/>
        <v>14.455566784726464</v>
      </c>
      <c r="CD20" s="660">
        <v>5324607</v>
      </c>
      <c r="CE20" s="629">
        <f t="shared" si="5"/>
        <v>15.116034561126984</v>
      </c>
      <c r="CF20" s="276">
        <v>520</v>
      </c>
      <c r="CG20" s="552">
        <v>14.46</v>
      </c>
    </row>
    <row r="21" spans="1:85" s="31" customFormat="1" x14ac:dyDescent="0.25">
      <c r="A21" s="30" t="s">
        <v>203</v>
      </c>
      <c r="B21" s="218"/>
      <c r="C21" s="260"/>
      <c r="D21" s="219"/>
      <c r="E21" s="260"/>
      <c r="F21" s="220"/>
      <c r="G21" s="221"/>
      <c r="H21" s="218"/>
      <c r="I21" s="260"/>
      <c r="J21" s="222"/>
      <c r="K21" s="260"/>
      <c r="L21" s="222"/>
      <c r="M21" s="223"/>
      <c r="N21" s="224"/>
      <c r="O21" s="225"/>
      <c r="P21" s="266"/>
      <c r="Q21" s="267"/>
      <c r="R21" s="266"/>
      <c r="S21" s="268"/>
      <c r="T21" s="274">
        <v>4261394</v>
      </c>
      <c r="U21" s="269">
        <f t="shared" si="9"/>
        <v>14.293209297233567</v>
      </c>
      <c r="V21" s="276">
        <v>4259672</v>
      </c>
      <c r="W21" s="269">
        <f t="shared" si="10"/>
        <v>14.394971456054328</v>
      </c>
      <c r="X21" s="276">
        <v>103153</v>
      </c>
      <c r="Y21" s="270">
        <f t="shared" si="11"/>
        <v>13.920688794272642</v>
      </c>
      <c r="Z21" s="274">
        <v>4363813</v>
      </c>
      <c r="AA21" s="275">
        <v>13.8</v>
      </c>
      <c r="AB21" s="276">
        <v>4168027</v>
      </c>
      <c r="AC21" s="275">
        <v>13.8</v>
      </c>
      <c r="AD21" s="276">
        <v>651</v>
      </c>
      <c r="AE21" s="277">
        <v>18.100000000000001</v>
      </c>
      <c r="AF21" s="274">
        <v>4522438</v>
      </c>
      <c r="AG21" s="372">
        <v>14.6</v>
      </c>
      <c r="AH21" s="276">
        <v>4161802</v>
      </c>
      <c r="AI21" s="460">
        <f t="shared" si="7"/>
        <v>14.280418799209441</v>
      </c>
      <c r="AJ21" s="276">
        <v>317</v>
      </c>
      <c r="AK21" s="465">
        <f t="shared" si="8"/>
        <v>8.8031102471535689</v>
      </c>
      <c r="AL21" s="274">
        <v>4667314</v>
      </c>
      <c r="AM21" s="372">
        <v>10.9</v>
      </c>
      <c r="AN21" s="276">
        <v>4667314</v>
      </c>
      <c r="AO21" s="460">
        <v>14.7</v>
      </c>
      <c r="AP21" s="276">
        <v>615</v>
      </c>
      <c r="AQ21" s="515">
        <f t="shared" si="12"/>
        <v>16.501207405419908</v>
      </c>
      <c r="AR21" s="274">
        <v>4796002</v>
      </c>
      <c r="AS21" s="372">
        <v>14.7</v>
      </c>
      <c r="AT21" s="276">
        <v>4796002</v>
      </c>
      <c r="AU21" s="460">
        <v>14.7</v>
      </c>
      <c r="AV21" s="276">
        <v>707</v>
      </c>
      <c r="AW21" s="515">
        <f t="shared" si="13"/>
        <v>17.328431372549019</v>
      </c>
      <c r="AX21" s="271">
        <v>4912251</v>
      </c>
      <c r="AY21" s="629">
        <v>14.8</v>
      </c>
      <c r="AZ21" s="558">
        <v>4912251</v>
      </c>
      <c r="BA21" s="629">
        <v>14.8</v>
      </c>
      <c r="BB21" s="276">
        <v>498</v>
      </c>
      <c r="BC21" s="629">
        <f t="shared" si="14"/>
        <v>12.308452792881859</v>
      </c>
      <c r="BD21" s="271">
        <v>5044426</v>
      </c>
      <c r="BE21" s="637">
        <v>14.98</v>
      </c>
      <c r="BF21" s="636">
        <v>5044426</v>
      </c>
      <c r="BG21" s="629">
        <v>14.98</v>
      </c>
      <c r="BH21" s="276">
        <v>375</v>
      </c>
      <c r="BI21" s="652">
        <v>9.11</v>
      </c>
      <c r="BJ21" s="274">
        <v>4750270</v>
      </c>
      <c r="BK21" s="637">
        <v>13.2</v>
      </c>
      <c r="BL21" s="558">
        <v>5158259</v>
      </c>
      <c r="BM21" s="652">
        <v>13.2</v>
      </c>
      <c r="BN21" s="276">
        <v>391</v>
      </c>
      <c r="BO21" s="515">
        <f t="shared" si="15"/>
        <v>9.7701149425287355</v>
      </c>
      <c r="BP21" s="274">
        <v>5276135</v>
      </c>
      <c r="BQ21" s="637">
        <v>15.4</v>
      </c>
      <c r="BR21" s="660">
        <v>5209762</v>
      </c>
      <c r="BS21" s="652">
        <v>13.8</v>
      </c>
      <c r="BT21" s="276">
        <v>355</v>
      </c>
      <c r="BU21" s="515">
        <f t="shared" si="2"/>
        <v>10</v>
      </c>
      <c r="BV21" s="271">
        <v>5315279</v>
      </c>
      <c r="BW21" s="637">
        <v>15.3</v>
      </c>
      <c r="BX21" s="636">
        <v>5693995</v>
      </c>
      <c r="BY21" s="629">
        <v>16.3</v>
      </c>
      <c r="BZ21" s="276">
        <v>309</v>
      </c>
      <c r="CA21" s="552">
        <f t="shared" si="16"/>
        <v>9.1069849690539346</v>
      </c>
      <c r="CB21" s="271">
        <v>5400000</v>
      </c>
      <c r="CC21" s="637">
        <f t="shared" si="4"/>
        <v>15.493788325068975</v>
      </c>
      <c r="CD21" s="636">
        <v>5382114</v>
      </c>
      <c r="CE21" s="629">
        <f t="shared" si="5"/>
        <v>15.279291267116127</v>
      </c>
      <c r="CF21" s="276">
        <v>384</v>
      </c>
      <c r="CG21" s="552">
        <v>10.68</v>
      </c>
    </row>
    <row r="22" spans="1:85" s="31" customFormat="1" ht="15.75" thickBot="1" x14ac:dyDescent="0.3">
      <c r="A22" s="25" t="s">
        <v>44</v>
      </c>
      <c r="B22" s="11">
        <v>5533322</v>
      </c>
      <c r="C22" s="256">
        <v>19.8</v>
      </c>
      <c r="D22" s="96">
        <v>5575112</v>
      </c>
      <c r="E22" s="254">
        <v>19.899999999999999</v>
      </c>
      <c r="F22" s="97">
        <v>135768</v>
      </c>
      <c r="G22" s="258">
        <v>30</v>
      </c>
      <c r="H22" s="11">
        <v>5643048</v>
      </c>
      <c r="I22" s="254">
        <v>19.7</v>
      </c>
      <c r="J22" s="12">
        <v>5657111</v>
      </c>
      <c r="K22" s="254">
        <v>19.7</v>
      </c>
      <c r="L22" s="12">
        <v>107939</v>
      </c>
      <c r="M22" s="19">
        <v>25.9</v>
      </c>
      <c r="N22" s="17">
        <v>5694245</v>
      </c>
      <c r="O22" s="13">
        <v>19.600000000000001</v>
      </c>
      <c r="P22" s="119">
        <v>5666661</v>
      </c>
      <c r="Q22" s="114">
        <v>19.7</v>
      </c>
      <c r="R22" s="119">
        <v>107199</v>
      </c>
      <c r="S22" s="117">
        <v>27.2</v>
      </c>
      <c r="T22" s="457">
        <v>3335602</v>
      </c>
      <c r="U22" s="496">
        <f t="shared" si="9"/>
        <v>11.187995646089256</v>
      </c>
      <c r="V22" s="497">
        <v>3341389</v>
      </c>
      <c r="W22" s="496">
        <f t="shared" si="10"/>
        <v>11.29176126203471</v>
      </c>
      <c r="X22" s="497">
        <v>125408</v>
      </c>
      <c r="Y22" s="402">
        <f t="shared" si="11"/>
        <v>16.924042347892389</v>
      </c>
      <c r="Z22" s="274">
        <v>3350144</v>
      </c>
      <c r="AA22" s="272">
        <v>11.4</v>
      </c>
      <c r="AB22" s="115">
        <v>3452166</v>
      </c>
      <c r="AC22" s="272">
        <v>11.4</v>
      </c>
      <c r="AD22" s="115">
        <v>577</v>
      </c>
      <c r="AE22" s="273">
        <v>16</v>
      </c>
      <c r="AF22" s="274">
        <v>3387756</v>
      </c>
      <c r="AG22" s="372">
        <v>10.9</v>
      </c>
      <c r="AH22" s="115">
        <v>3141155</v>
      </c>
      <c r="AI22" s="460">
        <f t="shared" si="7"/>
        <v>10.778265980272664</v>
      </c>
      <c r="AJ22" s="276">
        <v>183</v>
      </c>
      <c r="AK22" s="465">
        <f t="shared" si="8"/>
        <v>5.0819216884198832</v>
      </c>
      <c r="AL22" s="274">
        <v>347782</v>
      </c>
      <c r="AM22" s="372">
        <v>10.366666666666699</v>
      </c>
      <c r="AN22" s="115">
        <v>3477782</v>
      </c>
      <c r="AO22" s="460">
        <v>10.9</v>
      </c>
      <c r="AP22" s="276">
        <v>726</v>
      </c>
      <c r="AQ22" s="516">
        <f t="shared" si="12"/>
        <v>19.479474107861549</v>
      </c>
      <c r="AR22" s="553">
        <v>3542653</v>
      </c>
      <c r="AS22" s="554">
        <v>10.9</v>
      </c>
      <c r="AT22" s="555">
        <v>33542653</v>
      </c>
      <c r="AU22" s="464">
        <v>10.9</v>
      </c>
      <c r="AV22" s="555">
        <v>807</v>
      </c>
      <c r="AW22" s="556">
        <f t="shared" si="13"/>
        <v>19.77941176470588</v>
      </c>
      <c r="AX22" s="271">
        <v>3622778</v>
      </c>
      <c r="AY22" s="629">
        <v>10.9</v>
      </c>
      <c r="AZ22" s="558">
        <v>3622778</v>
      </c>
      <c r="BA22" s="629">
        <v>10.9</v>
      </c>
      <c r="BB22" s="276">
        <v>639</v>
      </c>
      <c r="BC22" s="629">
        <f t="shared" si="14"/>
        <v>15.793376173999011</v>
      </c>
      <c r="BD22" s="271">
        <v>3737152</v>
      </c>
      <c r="BE22" s="638">
        <v>11.01</v>
      </c>
      <c r="BF22" s="636">
        <v>3737152</v>
      </c>
      <c r="BG22" s="629">
        <v>11.01</v>
      </c>
      <c r="BH22" s="276">
        <v>523</v>
      </c>
      <c r="BI22" s="652">
        <v>12.7</v>
      </c>
      <c r="BJ22" s="274">
        <v>3318190</v>
      </c>
      <c r="BK22" s="637">
        <v>9.1999999999999993</v>
      </c>
      <c r="BL22" s="558">
        <v>3815718</v>
      </c>
      <c r="BM22" s="652">
        <v>9.1999999999999993</v>
      </c>
      <c r="BN22" s="276">
        <v>461</v>
      </c>
      <c r="BO22" s="516">
        <f t="shared" si="15"/>
        <v>11.519240379810094</v>
      </c>
      <c r="BP22" s="274">
        <v>3900673</v>
      </c>
      <c r="BQ22" s="637">
        <v>11.4</v>
      </c>
      <c r="BR22" s="558">
        <v>3718749</v>
      </c>
      <c r="BS22" s="652">
        <v>9.8000000000000007</v>
      </c>
      <c r="BT22" s="276">
        <v>463</v>
      </c>
      <c r="BU22" s="516">
        <f t="shared" si="2"/>
        <v>13.04225352112676</v>
      </c>
      <c r="BV22" s="271">
        <v>3970599</v>
      </c>
      <c r="BW22" s="638">
        <v>11.5</v>
      </c>
      <c r="BX22" s="636">
        <v>4086971</v>
      </c>
      <c r="BY22" s="629">
        <v>11.7</v>
      </c>
      <c r="BZ22" s="276">
        <v>438</v>
      </c>
      <c r="CA22" s="552">
        <f t="shared" si="16"/>
        <v>12.908930150309461</v>
      </c>
      <c r="CB22" s="271">
        <v>4037805</v>
      </c>
      <c r="CC22" s="638">
        <f t="shared" si="4"/>
        <v>11.585351105167616</v>
      </c>
      <c r="CD22" s="636">
        <v>4331431</v>
      </c>
      <c r="CE22" s="629">
        <f t="shared" si="5"/>
        <v>12.296505769371677</v>
      </c>
      <c r="CF22" s="276">
        <v>413</v>
      </c>
      <c r="CG22" s="552">
        <v>11.48</v>
      </c>
    </row>
    <row r="23" spans="1:85" s="31" customFormat="1" ht="15.75" thickBot="1" x14ac:dyDescent="0.3">
      <c r="A23" s="1002" t="s">
        <v>45</v>
      </c>
      <c r="B23" s="1003"/>
      <c r="C23" s="7"/>
      <c r="D23" s="63"/>
      <c r="E23" s="7"/>
      <c r="F23" s="63"/>
      <c r="G23" s="7"/>
      <c r="H23" s="7"/>
      <c r="I23" s="7"/>
      <c r="J23" s="7"/>
      <c r="K23" s="7"/>
      <c r="L23" s="7"/>
      <c r="M23" s="7"/>
      <c r="N23" s="1028"/>
      <c r="O23" s="1028"/>
      <c r="P23" s="1028"/>
      <c r="Q23" s="1028"/>
      <c r="R23" s="1028"/>
      <c r="S23" s="1029"/>
      <c r="T23" s="1045"/>
      <c r="U23" s="1028"/>
      <c r="V23" s="1028"/>
      <c r="W23" s="1028"/>
      <c r="X23" s="1028"/>
      <c r="Y23" s="1029"/>
      <c r="Z23" s="1030"/>
      <c r="AA23" s="1031"/>
      <c r="AB23" s="1031"/>
      <c r="AC23" s="1031"/>
      <c r="AD23" s="1031"/>
      <c r="AE23" s="1032"/>
      <c r="AF23" s="1030"/>
      <c r="AG23" s="1031"/>
      <c r="AH23" s="1031"/>
      <c r="AI23" s="1031"/>
      <c r="AJ23" s="1031"/>
      <c r="AK23" s="1032"/>
      <c r="AL23" s="1030"/>
      <c r="AM23" s="1031"/>
      <c r="AN23" s="1031"/>
      <c r="AO23" s="1031"/>
      <c r="AP23" s="1031"/>
      <c r="AQ23" s="1032"/>
      <c r="AR23" s="1033"/>
      <c r="AS23" s="1062"/>
      <c r="AT23" s="1062"/>
      <c r="AU23" s="1062"/>
      <c r="AV23" s="1062"/>
      <c r="AW23" s="1063"/>
      <c r="AX23" s="1030"/>
      <c r="AY23" s="1031"/>
      <c r="AZ23" s="1031"/>
      <c r="BA23" s="1031"/>
      <c r="BB23" s="1031"/>
      <c r="BC23" s="1032"/>
      <c r="BD23" s="1030"/>
      <c r="BE23" s="1031"/>
      <c r="BF23" s="1031"/>
      <c r="BG23" s="1031"/>
      <c r="BH23" s="1031"/>
      <c r="BI23" s="1034"/>
      <c r="BJ23" s="1033"/>
      <c r="BK23" s="1034"/>
      <c r="BL23" s="1034"/>
      <c r="BM23" s="1034"/>
      <c r="BN23" s="1034"/>
      <c r="BO23" s="1035"/>
      <c r="BP23" s="1033"/>
      <c r="BQ23" s="1034"/>
      <c r="BR23" s="1034"/>
      <c r="BS23" s="1034"/>
      <c r="BT23" s="1034"/>
      <c r="BU23" s="1035"/>
      <c r="BV23" s="1030"/>
      <c r="BW23" s="1031"/>
      <c r="BX23" s="1031"/>
      <c r="BY23" s="1031"/>
      <c r="BZ23" s="1031"/>
      <c r="CA23" s="1034"/>
      <c r="CB23" s="1030"/>
      <c r="CC23" s="1031"/>
      <c r="CD23" s="1031"/>
      <c r="CE23" s="1031"/>
      <c r="CF23" s="1031"/>
      <c r="CG23" s="1034"/>
    </row>
    <row r="24" spans="1:85" s="31" customFormat="1" x14ac:dyDescent="0.25">
      <c r="A24" s="24" t="s">
        <v>46</v>
      </c>
      <c r="B24" s="8">
        <v>22653990</v>
      </c>
      <c r="C24" s="257">
        <v>81</v>
      </c>
      <c r="D24" s="95">
        <v>22644250</v>
      </c>
      <c r="E24" s="257">
        <v>81</v>
      </c>
      <c r="F24" s="98">
        <v>362216</v>
      </c>
      <c r="G24" s="259">
        <v>80.099999999999994</v>
      </c>
      <c r="H24" s="8">
        <v>23284037</v>
      </c>
      <c r="I24" s="255">
        <v>81.099999999999994</v>
      </c>
      <c r="J24" s="9">
        <v>23374681</v>
      </c>
      <c r="K24" s="255">
        <v>81.400000000000006</v>
      </c>
      <c r="L24" s="9">
        <v>332062</v>
      </c>
      <c r="M24" s="18">
        <v>79.7</v>
      </c>
      <c r="N24" s="16">
        <v>23611281</v>
      </c>
      <c r="O24" s="10">
        <v>81.2</v>
      </c>
      <c r="P24" s="110">
        <v>23374657</v>
      </c>
      <c r="Q24" s="105">
        <v>81.2</v>
      </c>
      <c r="R24" s="110">
        <v>305382</v>
      </c>
      <c r="S24" s="108">
        <v>77.400000000000006</v>
      </c>
      <c r="T24" s="492">
        <v>24213699</v>
      </c>
      <c r="U24" s="456">
        <f>T24/$T$29*100</f>
        <v>81.215552391357164</v>
      </c>
      <c r="V24" s="493">
        <v>23989247</v>
      </c>
      <c r="W24" s="456">
        <f>V24/$V$29*100</f>
        <v>81.068337143619715</v>
      </c>
      <c r="X24" s="493">
        <v>566713</v>
      </c>
      <c r="Y24" s="401">
        <f>X24/$X$29*100</f>
        <v>76.478971127050414</v>
      </c>
      <c r="Z24" s="325">
        <v>24652819</v>
      </c>
      <c r="AA24" s="326">
        <v>82.5</v>
      </c>
      <c r="AB24" s="106">
        <v>24997659</v>
      </c>
      <c r="AC24" s="326">
        <v>82.5</v>
      </c>
      <c r="AD24" s="106">
        <v>2579</v>
      </c>
      <c r="AE24" s="343">
        <v>71.7</v>
      </c>
      <c r="AF24" s="325">
        <v>25280956</v>
      </c>
      <c r="AG24" s="373">
        <v>81.400000000000006</v>
      </c>
      <c r="AH24" s="106">
        <v>23572714</v>
      </c>
      <c r="AI24" s="463">
        <f>AH24/$AH$29*100</f>
        <v>80.885209857169457</v>
      </c>
      <c r="AJ24" s="381">
        <v>2824</v>
      </c>
      <c r="AK24" s="468">
        <f>AJ24/$AJ$29*100</f>
        <v>78.422660372118855</v>
      </c>
      <c r="AL24" s="325">
        <v>25858537</v>
      </c>
      <c r="AM24" s="373">
        <v>81.400000000000006</v>
      </c>
      <c r="AN24" s="106">
        <v>25858537</v>
      </c>
      <c r="AO24" s="463">
        <v>81.400000000000006</v>
      </c>
      <c r="AP24" s="381">
        <v>2648</v>
      </c>
      <c r="AQ24" s="466">
        <f t="shared" si="12"/>
        <v>71.049101153742953</v>
      </c>
      <c r="AR24" s="325">
        <v>26487678</v>
      </c>
      <c r="AS24" s="373">
        <v>81.400000000000006</v>
      </c>
      <c r="AT24" s="106">
        <v>26487678</v>
      </c>
      <c r="AU24" s="463">
        <v>81.400000000000006</v>
      </c>
      <c r="AV24" s="381">
        <v>2873</v>
      </c>
      <c r="AW24" s="466">
        <f>AV24/$AV$29*100</f>
        <v>70.416666666666671</v>
      </c>
      <c r="AX24" s="325">
        <v>27062305</v>
      </c>
      <c r="AY24" s="629">
        <v>81.5</v>
      </c>
      <c r="AZ24" s="560">
        <v>27062305</v>
      </c>
      <c r="BA24" s="629">
        <v>81.5</v>
      </c>
      <c r="BB24" s="381">
        <v>2975</v>
      </c>
      <c r="BC24" s="627">
        <f>BB24/$BB$29*100</f>
        <v>73.529411764705884</v>
      </c>
      <c r="BD24" s="325">
        <v>27449959</v>
      </c>
      <c r="BE24" s="629">
        <v>81.52</v>
      </c>
      <c r="BF24" s="325">
        <v>27449959</v>
      </c>
      <c r="BG24" s="629">
        <v>81.52</v>
      </c>
      <c r="BH24" s="381">
        <v>3149</v>
      </c>
      <c r="BI24" s="652">
        <v>76.489999999999995</v>
      </c>
      <c r="BJ24" s="654">
        <v>30160903</v>
      </c>
      <c r="BK24" s="652">
        <v>83.8</v>
      </c>
      <c r="BL24" s="654">
        <v>27415770</v>
      </c>
      <c r="BM24" s="652">
        <v>83.8</v>
      </c>
      <c r="BN24" s="655">
        <v>3079</v>
      </c>
      <c r="BO24" s="637">
        <f>BN24/$BN$29*100</f>
        <v>76.936531734132927</v>
      </c>
      <c r="BP24" s="654">
        <v>27894479</v>
      </c>
      <c r="BQ24" s="652">
        <v>81.5</v>
      </c>
      <c r="BR24" s="654">
        <v>31695476</v>
      </c>
      <c r="BS24" s="652">
        <v>83.8</v>
      </c>
      <c r="BT24" s="655">
        <v>2772</v>
      </c>
      <c r="BU24" s="637">
        <f t="shared" si="2"/>
        <v>78.08450704225352</v>
      </c>
      <c r="BV24" s="325">
        <v>28257410</v>
      </c>
      <c r="BW24" s="629">
        <v>81.599999999999994</v>
      </c>
      <c r="BX24" s="325">
        <v>29721093</v>
      </c>
      <c r="BY24" s="629">
        <v>85</v>
      </c>
      <c r="BZ24" s="381">
        <v>2675</v>
      </c>
      <c r="CA24" s="757">
        <f>BZ24/$BZ$29*100</f>
        <v>78.838785735337453</v>
      </c>
      <c r="CB24" s="325">
        <v>13450797</v>
      </c>
      <c r="CC24" s="629">
        <f t="shared" si="4"/>
        <v>38.59329657805052</v>
      </c>
      <c r="CD24" s="325">
        <v>14910825</v>
      </c>
      <c r="CE24" s="629">
        <f t="shared" si="5"/>
        <v>42.330362792017567</v>
      </c>
      <c r="CF24" s="381">
        <v>2873</v>
      </c>
      <c r="CG24" s="757">
        <v>79.89</v>
      </c>
    </row>
    <row r="25" spans="1:85" s="31" customFormat="1" ht="15.75" thickBot="1" x14ac:dyDescent="0.3">
      <c r="A25" s="25" t="s">
        <v>54</v>
      </c>
      <c r="B25" s="11">
        <v>5312954</v>
      </c>
      <c r="C25" s="256">
        <v>19</v>
      </c>
      <c r="D25" s="96">
        <v>5315355</v>
      </c>
      <c r="E25" s="256">
        <v>19</v>
      </c>
      <c r="F25" s="97">
        <v>89936</v>
      </c>
      <c r="G25" s="258">
        <v>19.899999999999999</v>
      </c>
      <c r="H25" s="11">
        <v>5418733</v>
      </c>
      <c r="I25" s="254">
        <v>18.899999999999999</v>
      </c>
      <c r="J25" s="12">
        <v>5328579</v>
      </c>
      <c r="K25" s="254">
        <v>18.600000000000001</v>
      </c>
      <c r="L25" s="12">
        <v>84823</v>
      </c>
      <c r="M25" s="19">
        <v>20.3</v>
      </c>
      <c r="N25" s="17">
        <v>5454030</v>
      </c>
      <c r="O25" s="13">
        <v>18.8</v>
      </c>
      <c r="P25" s="119">
        <v>5418617</v>
      </c>
      <c r="Q25" s="114">
        <v>18.8</v>
      </c>
      <c r="R25" s="119">
        <v>89351</v>
      </c>
      <c r="S25" s="117">
        <v>22.6</v>
      </c>
      <c r="T25" s="457">
        <v>5600417</v>
      </c>
      <c r="U25" s="496">
        <f>T25/$T$29*100</f>
        <v>18.784447608642832</v>
      </c>
      <c r="V25" s="497">
        <v>5602143</v>
      </c>
      <c r="W25" s="496">
        <f>V25/$V$29*100</f>
        <v>18.931666235741755</v>
      </c>
      <c r="X25" s="497">
        <v>174292</v>
      </c>
      <c r="Y25" s="402">
        <f>X25/$X$29*100</f>
        <v>23.521028872949575</v>
      </c>
      <c r="Z25" s="271">
        <v>5674544</v>
      </c>
      <c r="AA25" s="272">
        <v>17.5</v>
      </c>
      <c r="AB25" s="115">
        <v>5303742</v>
      </c>
      <c r="AC25" s="272">
        <v>17.5</v>
      </c>
      <c r="AD25" s="115">
        <v>1019</v>
      </c>
      <c r="AE25" s="273">
        <v>28.3</v>
      </c>
      <c r="AF25" s="271">
        <v>5794866</v>
      </c>
      <c r="AG25" s="372">
        <v>18.600000000000001</v>
      </c>
      <c r="AH25" s="115">
        <v>5570703</v>
      </c>
      <c r="AI25" s="464">
        <f>AH25/$AH$29*100</f>
        <v>19.11479014283054</v>
      </c>
      <c r="AJ25" s="276">
        <v>777</v>
      </c>
      <c r="AK25" s="465">
        <f>AJ25/$AJ$29*100</f>
        <v>21.577339627881145</v>
      </c>
      <c r="AL25" s="271">
        <v>5923050</v>
      </c>
      <c r="AM25" s="372">
        <v>18.600000000000001</v>
      </c>
      <c r="AN25" s="115">
        <v>5923050</v>
      </c>
      <c r="AO25" s="464">
        <v>18.600000000000001</v>
      </c>
      <c r="AP25" s="276">
        <v>1079</v>
      </c>
      <c r="AQ25" s="516">
        <f t="shared" si="12"/>
        <v>28.950898846257044</v>
      </c>
      <c r="AR25" s="271">
        <v>6053620</v>
      </c>
      <c r="AS25" s="372">
        <v>18.600000000000001</v>
      </c>
      <c r="AT25" s="115">
        <v>6053620</v>
      </c>
      <c r="AU25" s="464">
        <v>18.600000000000001</v>
      </c>
      <c r="AV25" s="276">
        <v>1207</v>
      </c>
      <c r="AW25" s="516">
        <f>AV25/$AV$29*100</f>
        <v>29.583333333333332</v>
      </c>
      <c r="AX25" s="271">
        <v>6155683</v>
      </c>
      <c r="AY25" s="629">
        <v>18.5</v>
      </c>
      <c r="AZ25" s="558">
        <v>6155683</v>
      </c>
      <c r="BA25" s="629">
        <v>18.5</v>
      </c>
      <c r="BB25" s="276">
        <v>1071</v>
      </c>
      <c r="BC25" s="628">
        <f>BB25/$BB$29*100</f>
        <v>26.47058823529412</v>
      </c>
      <c r="BD25" s="271">
        <v>6221525</v>
      </c>
      <c r="BE25" s="629">
        <v>18.48</v>
      </c>
      <c r="BF25" s="271">
        <v>6221525</v>
      </c>
      <c r="BG25" s="629">
        <v>18.48</v>
      </c>
      <c r="BH25" s="276">
        <v>968</v>
      </c>
      <c r="BI25" s="652">
        <v>23.51</v>
      </c>
      <c r="BJ25" s="274">
        <v>5817779</v>
      </c>
      <c r="BK25" s="652">
        <v>16.2</v>
      </c>
      <c r="BL25" s="274">
        <v>621944</v>
      </c>
      <c r="BM25" s="652">
        <v>16.2</v>
      </c>
      <c r="BN25" s="276">
        <v>923</v>
      </c>
      <c r="BO25" s="637">
        <f>BN25/$BN$29*100</f>
        <v>23.063468265867066</v>
      </c>
      <c r="BP25" s="274">
        <v>6322979</v>
      </c>
      <c r="BQ25" s="652">
        <v>18.5</v>
      </c>
      <c r="BR25" s="274">
        <v>6137525</v>
      </c>
      <c r="BS25" s="652">
        <v>16.2</v>
      </c>
      <c r="BT25" s="276">
        <v>778</v>
      </c>
      <c r="BU25" s="637">
        <f t="shared" si="2"/>
        <v>21.91549295774648</v>
      </c>
      <c r="BV25" s="271">
        <v>6383311</v>
      </c>
      <c r="BW25" s="629">
        <v>18.399999999999999</v>
      </c>
      <c r="BX25" s="271">
        <v>5254900</v>
      </c>
      <c r="BY25" s="629">
        <v>15</v>
      </c>
      <c r="BZ25" s="276">
        <v>718</v>
      </c>
      <c r="CA25" s="758">
        <f>BZ25/$BZ$29*100</f>
        <v>21.16121426466254</v>
      </c>
      <c r="CB25" s="271">
        <v>21401880</v>
      </c>
      <c r="CC25" s="629">
        <f t="shared" si="4"/>
        <v>61.40670342194948</v>
      </c>
      <c r="CD25" s="271">
        <v>20466880</v>
      </c>
      <c r="CE25" s="629">
        <f t="shared" si="5"/>
        <v>58.103455417167623</v>
      </c>
      <c r="CF25" s="276">
        <v>723</v>
      </c>
      <c r="CG25" s="758">
        <v>20.11</v>
      </c>
    </row>
    <row r="26" spans="1:85" s="31" customFormat="1" ht="15.75" thickBot="1" x14ac:dyDescent="0.3">
      <c r="A26" s="1002" t="s">
        <v>70</v>
      </c>
      <c r="B26" s="1003"/>
      <c r="C26" s="7"/>
      <c r="D26" s="63"/>
      <c r="E26" s="7" t="s">
        <v>66</v>
      </c>
      <c r="F26" s="63"/>
      <c r="G26" s="7" t="s">
        <v>66</v>
      </c>
      <c r="H26" s="7"/>
      <c r="I26" s="7"/>
      <c r="J26" s="7"/>
      <c r="K26" s="7"/>
      <c r="L26" s="7"/>
      <c r="M26" s="7"/>
      <c r="N26" s="1028"/>
      <c r="O26" s="1028"/>
      <c r="P26" s="1028"/>
      <c r="Q26" s="1028"/>
      <c r="R26" s="1028"/>
      <c r="S26" s="1029"/>
      <c r="T26" s="1045"/>
      <c r="U26" s="1028"/>
      <c r="V26" s="1028"/>
      <c r="W26" s="1028"/>
      <c r="X26" s="1028"/>
      <c r="Y26" s="1029"/>
      <c r="Z26" s="1030"/>
      <c r="AA26" s="1031"/>
      <c r="AB26" s="1031"/>
      <c r="AC26" s="1031"/>
      <c r="AD26" s="1031"/>
      <c r="AE26" s="1032"/>
      <c r="AF26" s="1030"/>
      <c r="AG26" s="1031"/>
      <c r="AH26" s="1031"/>
      <c r="AI26" s="1031"/>
      <c r="AJ26" s="1031"/>
      <c r="AK26" s="1032"/>
      <c r="AL26" s="1030"/>
      <c r="AM26" s="1031"/>
      <c r="AN26" s="1031"/>
      <c r="AO26" s="1031"/>
      <c r="AP26" s="1031"/>
      <c r="AQ26" s="1032"/>
      <c r="AR26" s="1030"/>
      <c r="AS26" s="1031"/>
      <c r="AT26" s="1031"/>
      <c r="AU26" s="1031"/>
      <c r="AV26" s="1031"/>
      <c r="AW26" s="1032"/>
      <c r="AX26" s="1030"/>
      <c r="AY26" s="1031"/>
      <c r="AZ26" s="1031"/>
      <c r="BA26" s="1031"/>
      <c r="BB26" s="1031"/>
      <c r="BC26" s="1032"/>
      <c r="BD26" s="1030"/>
      <c r="BE26" s="1031"/>
      <c r="BF26" s="1031"/>
      <c r="BG26" s="1031"/>
      <c r="BH26" s="1031"/>
      <c r="BI26" s="1034"/>
      <c r="BJ26" s="1033"/>
      <c r="BK26" s="1034"/>
      <c r="BL26" s="1034"/>
      <c r="BM26" s="1034"/>
      <c r="BN26" s="1034"/>
      <c r="BO26" s="1035"/>
      <c r="BP26" s="1033"/>
      <c r="BQ26" s="1034"/>
      <c r="BR26" s="1034"/>
      <c r="BS26" s="1034"/>
      <c r="BT26" s="1034"/>
      <c r="BU26" s="1035"/>
      <c r="BV26" s="1030"/>
      <c r="BW26" s="1031"/>
      <c r="BX26" s="1031"/>
      <c r="BY26" s="1031"/>
      <c r="BZ26" s="1031"/>
      <c r="CA26" s="1034"/>
      <c r="CB26" s="1030"/>
      <c r="CC26" s="1031"/>
      <c r="CD26" s="1031"/>
      <c r="CE26" s="1031"/>
      <c r="CF26" s="1031"/>
      <c r="CG26" s="1034"/>
    </row>
    <row r="27" spans="1:85" s="31" customFormat="1" x14ac:dyDescent="0.25">
      <c r="A27" s="24" t="s">
        <v>56</v>
      </c>
      <c r="B27" s="8">
        <v>18284155</v>
      </c>
      <c r="C27" s="257">
        <v>65.400000000000006</v>
      </c>
      <c r="D27" s="95">
        <v>18111219</v>
      </c>
      <c r="E27" s="257">
        <v>64.8</v>
      </c>
      <c r="F27" s="98">
        <v>400659</v>
      </c>
      <c r="G27" s="259">
        <v>88.6</v>
      </c>
      <c r="H27" s="8">
        <v>18097489</v>
      </c>
      <c r="I27" s="255">
        <v>63.1</v>
      </c>
      <c r="J27" s="9">
        <v>18336019</v>
      </c>
      <c r="K27" s="255">
        <v>63.9</v>
      </c>
      <c r="L27" s="9">
        <v>369628</v>
      </c>
      <c r="M27" s="18">
        <v>88.7</v>
      </c>
      <c r="N27" s="16">
        <v>18279061</v>
      </c>
      <c r="O27" s="10">
        <v>62.9</v>
      </c>
      <c r="P27" s="110">
        <v>18034860</v>
      </c>
      <c r="Q27" s="105">
        <v>62.6</v>
      </c>
      <c r="R27" s="110">
        <v>335856</v>
      </c>
      <c r="S27" s="108">
        <v>85.1</v>
      </c>
      <c r="T27" s="104">
        <v>18692944</v>
      </c>
      <c r="U27" s="125">
        <f>T27/T$29*100</f>
        <v>62.698300362150604</v>
      </c>
      <c r="V27" s="110">
        <v>18618498</v>
      </c>
      <c r="W27" s="125">
        <f>V27/V$29*100</f>
        <v>62.918634877193504</v>
      </c>
      <c r="X27" s="110">
        <v>636385</v>
      </c>
      <c r="Y27" s="112">
        <f>X27/X$29*100</f>
        <v>85.881336833084802</v>
      </c>
      <c r="Z27" s="325">
        <v>18832871</v>
      </c>
      <c r="AA27" s="326">
        <v>61.1</v>
      </c>
      <c r="AB27" s="106">
        <v>18503899</v>
      </c>
      <c r="AC27" s="326">
        <v>61.1</v>
      </c>
      <c r="AD27" s="106">
        <v>2592</v>
      </c>
      <c r="AE27" s="343">
        <v>72</v>
      </c>
      <c r="AF27" s="325">
        <v>19097297</v>
      </c>
      <c r="AG27" s="373">
        <v>61.5</v>
      </c>
      <c r="AH27" s="381">
        <v>17345596</v>
      </c>
      <c r="AI27" s="463">
        <f>AH27/$AH$29*100</f>
        <v>59.518058572198306</v>
      </c>
      <c r="AJ27" s="381">
        <v>814</v>
      </c>
      <c r="AK27" s="468">
        <f>AJ27/$AJ$29*100</f>
        <v>22.604831991113581</v>
      </c>
      <c r="AL27" s="325">
        <v>19443244</v>
      </c>
      <c r="AM27" s="373">
        <v>61.2</v>
      </c>
      <c r="AN27" s="381">
        <v>19443244</v>
      </c>
      <c r="AO27" s="463">
        <v>61.2</v>
      </c>
      <c r="AP27" s="381">
        <v>2124</v>
      </c>
      <c r="AQ27" s="466">
        <f t="shared" si="12"/>
        <v>56.989535819694126</v>
      </c>
      <c r="AR27" s="325">
        <v>19894542</v>
      </c>
      <c r="AS27" s="373">
        <v>61.1</v>
      </c>
      <c r="AT27" s="381">
        <v>19894542</v>
      </c>
      <c r="AU27" s="463">
        <v>61.1</v>
      </c>
      <c r="AV27" s="381">
        <v>2252</v>
      </c>
      <c r="AW27" s="466">
        <f>AV27/$AV$29*100</f>
        <v>55.196078431372555</v>
      </c>
      <c r="AX27" s="325">
        <v>20414818</v>
      </c>
      <c r="AY27" s="629">
        <v>61.5</v>
      </c>
      <c r="AZ27" s="560">
        <v>20414818</v>
      </c>
      <c r="BA27" s="629">
        <v>61.5</v>
      </c>
      <c r="BB27" s="381">
        <v>2145</v>
      </c>
      <c r="BC27" s="627">
        <f>BB27/$BB$29*100</f>
        <v>53.01532377656946</v>
      </c>
      <c r="BD27" s="325">
        <v>20733822</v>
      </c>
      <c r="BE27" s="629">
        <v>61.58</v>
      </c>
      <c r="BF27" s="325">
        <v>20733822</v>
      </c>
      <c r="BG27" s="629">
        <v>61.58</v>
      </c>
      <c r="BH27" s="381">
        <v>1862</v>
      </c>
      <c r="BI27" s="652">
        <v>45.23</v>
      </c>
      <c r="BJ27" s="654">
        <v>22884236</v>
      </c>
      <c r="BK27" s="652">
        <v>63.6</v>
      </c>
      <c r="BL27" s="654">
        <v>20721810</v>
      </c>
      <c r="BM27" s="652">
        <v>63.6</v>
      </c>
      <c r="BN27" s="655">
        <v>2176</v>
      </c>
      <c r="BO27" s="637">
        <f>BN27/$BN$29*100</f>
        <v>54.372813593203396</v>
      </c>
      <c r="BP27" s="654">
        <v>20953815</v>
      </c>
      <c r="BQ27" s="652">
        <v>61.2</v>
      </c>
      <c r="BR27" s="654">
        <v>24585756</v>
      </c>
      <c r="BS27" s="652">
        <v>65</v>
      </c>
      <c r="BT27" s="655">
        <v>1844</v>
      </c>
      <c r="BU27" s="637">
        <f t="shared" si="2"/>
        <v>51.943661971830991</v>
      </c>
      <c r="BV27" s="325">
        <v>21152832</v>
      </c>
      <c r="BW27" s="629">
        <v>61.1</v>
      </c>
      <c r="BX27" s="325">
        <v>21099474</v>
      </c>
      <c r="BY27" s="629">
        <v>60.3</v>
      </c>
      <c r="BZ27" s="381">
        <v>1770</v>
      </c>
      <c r="CA27" s="757">
        <f>BZ27/$BZ$29*100</f>
        <v>52.166224580017683</v>
      </c>
      <c r="CB27" s="325">
        <v>13450797</v>
      </c>
      <c r="CC27" s="629">
        <f>CB27/CB$29*100</f>
        <v>38.59329657805052</v>
      </c>
      <c r="CD27" s="325">
        <v>14026024</v>
      </c>
      <c r="CE27" s="629">
        <f>CD27/CD$29*100</f>
        <v>39.818499945478898</v>
      </c>
      <c r="CF27" s="381">
        <v>1707</v>
      </c>
      <c r="CG27" s="757">
        <v>47.47</v>
      </c>
    </row>
    <row r="28" spans="1:85" s="31" customFormat="1" ht="15.75" thickBot="1" x14ac:dyDescent="0.3">
      <c r="A28" s="470" t="s">
        <v>57</v>
      </c>
      <c r="B28" s="471">
        <v>9682789</v>
      </c>
      <c r="C28" s="472">
        <v>34.6</v>
      </c>
      <c r="D28" s="473">
        <v>9821449</v>
      </c>
      <c r="E28" s="472">
        <v>35.1</v>
      </c>
      <c r="F28" s="474">
        <v>49650</v>
      </c>
      <c r="G28" s="475">
        <v>11</v>
      </c>
      <c r="H28" s="471">
        <v>10605281</v>
      </c>
      <c r="I28" s="476">
        <v>36.9</v>
      </c>
      <c r="J28" s="477">
        <v>10367242</v>
      </c>
      <c r="K28" s="476">
        <v>36.1</v>
      </c>
      <c r="L28" s="477">
        <v>47257</v>
      </c>
      <c r="M28" s="478">
        <v>11.3</v>
      </c>
      <c r="N28" s="394">
        <v>10786250</v>
      </c>
      <c r="O28" s="405">
        <v>37.1</v>
      </c>
      <c r="P28" s="392">
        <v>10758414</v>
      </c>
      <c r="Q28" s="398">
        <v>37.4</v>
      </c>
      <c r="R28" s="392">
        <v>58877</v>
      </c>
      <c r="S28" s="408">
        <v>14.9</v>
      </c>
      <c r="T28" s="411">
        <v>11121172</v>
      </c>
      <c r="U28" s="397">
        <f>T28/T$29*100</f>
        <v>37.301699637849403</v>
      </c>
      <c r="V28" s="392">
        <v>10972891</v>
      </c>
      <c r="W28" s="397">
        <f>V28/V$29*100</f>
        <v>37.081365122806503</v>
      </c>
      <c r="X28" s="392">
        <v>104620</v>
      </c>
      <c r="Y28" s="420">
        <f>X28/X$29*100</f>
        <v>14.118663166915201</v>
      </c>
      <c r="Z28" s="479">
        <v>11494492</v>
      </c>
      <c r="AA28" s="419">
        <v>38.9</v>
      </c>
      <c r="AB28" s="406">
        <v>11797502</v>
      </c>
      <c r="AC28" s="419">
        <v>38.9</v>
      </c>
      <c r="AD28" s="406">
        <v>1006</v>
      </c>
      <c r="AE28" s="480">
        <v>28</v>
      </c>
      <c r="AF28" s="479">
        <v>11978525</v>
      </c>
      <c r="AG28" s="481">
        <v>38.5</v>
      </c>
      <c r="AH28" s="406">
        <v>11797821</v>
      </c>
      <c r="AI28" s="481">
        <f>AH28/$AH$29*100</f>
        <v>40.481941427801686</v>
      </c>
      <c r="AJ28" s="406">
        <v>2787</v>
      </c>
      <c r="AK28" s="482">
        <f>AJ28/$AJ$29*100</f>
        <v>77.395168008886415</v>
      </c>
      <c r="AL28" s="479">
        <v>12338343</v>
      </c>
      <c r="AM28" s="481">
        <v>38.799999999999997</v>
      </c>
      <c r="AN28" s="406">
        <v>12338343</v>
      </c>
      <c r="AO28" s="481">
        <v>38.799999999999997</v>
      </c>
      <c r="AP28" s="406">
        <v>1603</v>
      </c>
      <c r="AQ28" s="516">
        <f t="shared" si="12"/>
        <v>43.010464180305874</v>
      </c>
      <c r="AR28" s="479">
        <v>12646756</v>
      </c>
      <c r="AS28" s="481">
        <v>38.9</v>
      </c>
      <c r="AT28" s="406">
        <v>12646756</v>
      </c>
      <c r="AU28" s="481">
        <v>38.9</v>
      </c>
      <c r="AV28" s="406">
        <v>1828</v>
      </c>
      <c r="AW28" s="516">
        <f>AV28/$AV$29*100</f>
        <v>44.803921568627452</v>
      </c>
      <c r="AX28" s="479">
        <v>12803170</v>
      </c>
      <c r="AY28" s="629">
        <v>38.5</v>
      </c>
      <c r="AZ28" s="562">
        <v>12803170</v>
      </c>
      <c r="BA28" s="629">
        <v>38.5</v>
      </c>
      <c r="BB28" s="406">
        <v>1901</v>
      </c>
      <c r="BC28" s="628">
        <f>BB28/$BB$29*100</f>
        <v>46.984676223430547</v>
      </c>
      <c r="BD28" s="479">
        <v>12937662</v>
      </c>
      <c r="BE28" s="644">
        <v>38.42</v>
      </c>
      <c r="BF28" s="645">
        <v>12937662</v>
      </c>
      <c r="BG28" s="644">
        <v>38.42</v>
      </c>
      <c r="BH28" s="646">
        <v>2255</v>
      </c>
      <c r="BI28" s="653">
        <v>54.77</v>
      </c>
      <c r="BJ28" s="657">
        <v>13094445</v>
      </c>
      <c r="BK28" s="653">
        <v>36.4</v>
      </c>
      <c r="BL28" s="645">
        <v>12910904</v>
      </c>
      <c r="BM28" s="653">
        <v>36.4</v>
      </c>
      <c r="BN28" s="646">
        <v>1826</v>
      </c>
      <c r="BO28" s="713">
        <f>BN28/$BN$29*100</f>
        <v>45.627186406796596</v>
      </c>
      <c r="BP28" s="657">
        <v>13263643</v>
      </c>
      <c r="BQ28" s="653">
        <v>38.799999999999997</v>
      </c>
      <c r="BR28" s="645">
        <v>13247245</v>
      </c>
      <c r="BS28" s="653">
        <v>35</v>
      </c>
      <c r="BT28" s="646">
        <v>1706</v>
      </c>
      <c r="BU28" s="713">
        <f t="shared" si="2"/>
        <v>48.056338028169016</v>
      </c>
      <c r="BV28" s="479">
        <v>13487889</v>
      </c>
      <c r="BW28" s="644">
        <v>38.9</v>
      </c>
      <c r="BX28" s="645">
        <v>13876518</v>
      </c>
      <c r="BY28" s="644">
        <v>39.700000000000003</v>
      </c>
      <c r="BZ28" s="646">
        <v>1623</v>
      </c>
      <c r="CA28" s="633">
        <f>BZ28/$BZ$29*100</f>
        <v>47.833775419982317</v>
      </c>
      <c r="CB28" s="479">
        <v>21401880</v>
      </c>
      <c r="CC28" s="644">
        <f t="shared" ref="CC28:CC29" si="17">CB28/CB$29*100</f>
        <v>61.40670342194948</v>
      </c>
      <c r="CD28" s="645">
        <v>21198869</v>
      </c>
      <c r="CE28" s="644">
        <f t="shared" ref="CE28:CE29" si="18">CD28/CD$29*100</f>
        <v>60.181500054521095</v>
      </c>
      <c r="CF28" s="646">
        <v>1889</v>
      </c>
      <c r="CG28" s="633">
        <v>52.53</v>
      </c>
    </row>
    <row r="29" spans="1:85" s="1" customFormat="1" ht="15.75" thickBot="1" x14ac:dyDescent="0.3">
      <c r="A29" s="483" t="s">
        <v>26</v>
      </c>
      <c r="B29" s="484">
        <v>27966944</v>
      </c>
      <c r="C29" s="431">
        <v>100</v>
      </c>
      <c r="D29" s="485">
        <v>27959606</v>
      </c>
      <c r="E29" s="431">
        <v>100</v>
      </c>
      <c r="F29" s="486">
        <v>452152</v>
      </c>
      <c r="G29" s="487">
        <v>100</v>
      </c>
      <c r="H29" s="484">
        <v>28702770</v>
      </c>
      <c r="I29" s="431">
        <v>100</v>
      </c>
      <c r="J29" s="432">
        <v>28703261</v>
      </c>
      <c r="K29" s="431">
        <v>100</v>
      </c>
      <c r="L29" s="432">
        <v>416885</v>
      </c>
      <c r="M29" s="433">
        <v>100</v>
      </c>
      <c r="N29" s="422">
        <v>29065311</v>
      </c>
      <c r="O29" s="423">
        <v>100</v>
      </c>
      <c r="P29" s="429">
        <v>28793274</v>
      </c>
      <c r="Q29" s="425">
        <v>100</v>
      </c>
      <c r="R29" s="429">
        <v>394733</v>
      </c>
      <c r="S29" s="427">
        <v>100</v>
      </c>
      <c r="T29" s="459">
        <f>SUM(T27:T28)</f>
        <v>29814116</v>
      </c>
      <c r="U29" s="425">
        <f>SUM(U27:U28)</f>
        <v>100</v>
      </c>
      <c r="V29" s="429">
        <f>SUM(V27:V28)</f>
        <v>29591389</v>
      </c>
      <c r="W29" s="425">
        <f>SUM(W27:W28)</f>
        <v>100</v>
      </c>
      <c r="X29" s="429">
        <f>SUM(X27:X28)</f>
        <v>741005</v>
      </c>
      <c r="Y29" s="427">
        <f>X29/X$29*100</f>
        <v>100</v>
      </c>
      <c r="Z29" s="488">
        <v>30327363</v>
      </c>
      <c r="AA29" s="439">
        <v>100</v>
      </c>
      <c r="AB29" s="489">
        <v>30301400</v>
      </c>
      <c r="AC29" s="439">
        <v>100</v>
      </c>
      <c r="AD29" s="489">
        <f t="shared" ref="AD29:AQ29" si="19">SUM(AD27:AD28)</f>
        <v>3598</v>
      </c>
      <c r="AE29" s="382">
        <f t="shared" si="19"/>
        <v>100</v>
      </c>
      <c r="AF29" s="488">
        <f t="shared" si="19"/>
        <v>31075822</v>
      </c>
      <c r="AG29" s="490">
        <f t="shared" si="19"/>
        <v>100</v>
      </c>
      <c r="AH29" s="489">
        <f t="shared" si="19"/>
        <v>29143417</v>
      </c>
      <c r="AI29" s="490">
        <f t="shared" si="19"/>
        <v>100</v>
      </c>
      <c r="AJ29" s="489">
        <f t="shared" si="19"/>
        <v>3601</v>
      </c>
      <c r="AK29" s="491">
        <f t="shared" si="19"/>
        <v>100</v>
      </c>
      <c r="AL29" s="488">
        <f t="shared" si="19"/>
        <v>31781587</v>
      </c>
      <c r="AM29" s="490">
        <f t="shared" si="19"/>
        <v>100</v>
      </c>
      <c r="AN29" s="489">
        <f t="shared" si="19"/>
        <v>31781587</v>
      </c>
      <c r="AO29" s="490">
        <f t="shared" si="19"/>
        <v>100</v>
      </c>
      <c r="AP29" s="489">
        <f t="shared" si="19"/>
        <v>3727</v>
      </c>
      <c r="AQ29" s="491">
        <f t="shared" si="19"/>
        <v>100</v>
      </c>
      <c r="AR29" s="488">
        <v>32541298</v>
      </c>
      <c r="AS29" s="490">
        <v>100</v>
      </c>
      <c r="AT29" s="489">
        <v>32541298</v>
      </c>
      <c r="AU29" s="490">
        <v>100</v>
      </c>
      <c r="AV29" s="489">
        <v>4080</v>
      </c>
      <c r="AW29" s="550">
        <f>SUM(AW27:AW28)</f>
        <v>100</v>
      </c>
      <c r="AX29" s="488">
        <f>SUM(AX27:AX28)</f>
        <v>33217988</v>
      </c>
      <c r="AY29" s="439">
        <f>SUM(AY27:AY28)</f>
        <v>100</v>
      </c>
      <c r="AZ29" s="563">
        <f>SUM(AZ27:AZ28)</f>
        <v>33217988</v>
      </c>
      <c r="BA29" s="490">
        <f>SUM(BA27:BA28)</f>
        <v>100</v>
      </c>
      <c r="BB29" s="489">
        <v>4046</v>
      </c>
      <c r="BC29" s="550">
        <f t="shared" ref="BC29:BI29" si="20">SUM(BC27:BC28)</f>
        <v>100</v>
      </c>
      <c r="BD29" s="639">
        <f t="shared" si="20"/>
        <v>33671484</v>
      </c>
      <c r="BE29" s="640">
        <f t="shared" si="20"/>
        <v>100</v>
      </c>
      <c r="BF29" s="641">
        <f t="shared" si="20"/>
        <v>33671484</v>
      </c>
      <c r="BG29" s="642">
        <f t="shared" si="20"/>
        <v>100</v>
      </c>
      <c r="BH29" s="643">
        <f t="shared" si="20"/>
        <v>4117</v>
      </c>
      <c r="BI29" s="642">
        <f t="shared" si="20"/>
        <v>100</v>
      </c>
      <c r="BJ29" s="639">
        <f t="shared" ref="BJ29:BO29" si="21">SUM(BJ27:BJ28)</f>
        <v>35978681</v>
      </c>
      <c r="BK29" s="640">
        <f t="shared" si="21"/>
        <v>100</v>
      </c>
      <c r="BL29" s="641">
        <f t="shared" si="21"/>
        <v>33632714</v>
      </c>
      <c r="BM29" s="642">
        <f t="shared" si="21"/>
        <v>100</v>
      </c>
      <c r="BN29" s="643">
        <f t="shared" si="21"/>
        <v>4002</v>
      </c>
      <c r="BO29" s="640">
        <f t="shared" si="21"/>
        <v>100</v>
      </c>
      <c r="BP29" s="639">
        <f>SUM(BP27:BP28)</f>
        <v>34217458</v>
      </c>
      <c r="BQ29" s="640">
        <f>SUM(BQ27:BQ28)</f>
        <v>100</v>
      </c>
      <c r="BR29" s="641">
        <v>37833000</v>
      </c>
      <c r="BS29" s="642">
        <f t="shared" ref="BS29:BY29" si="22">SUM(BS27:BS28)</f>
        <v>100</v>
      </c>
      <c r="BT29" s="643">
        <f t="shared" si="22"/>
        <v>3550</v>
      </c>
      <c r="BU29" s="640">
        <f t="shared" si="22"/>
        <v>100</v>
      </c>
      <c r="BV29" s="639">
        <f t="shared" si="22"/>
        <v>34640721</v>
      </c>
      <c r="BW29" s="640">
        <f t="shared" si="22"/>
        <v>100</v>
      </c>
      <c r="BX29" s="641">
        <f t="shared" si="22"/>
        <v>34975992</v>
      </c>
      <c r="BY29" s="642">
        <f t="shared" si="22"/>
        <v>100</v>
      </c>
      <c r="BZ29" s="643">
        <f>SUM(BZ27:BZ28)</f>
        <v>3393</v>
      </c>
      <c r="CA29" s="640">
        <f>SUM(CA27:CA28)</f>
        <v>100</v>
      </c>
      <c r="CB29" s="639">
        <f>SUM(CB27:CB28)</f>
        <v>34852677</v>
      </c>
      <c r="CC29" s="640">
        <f t="shared" si="17"/>
        <v>100</v>
      </c>
      <c r="CD29" s="641">
        <f>SUM(CD27:CD28)</f>
        <v>35224893</v>
      </c>
      <c r="CE29" s="642">
        <f t="shared" si="18"/>
        <v>100</v>
      </c>
      <c r="CF29" s="643">
        <v>3596</v>
      </c>
      <c r="CG29" s="640">
        <v>100</v>
      </c>
    </row>
    <row r="30" spans="1:85" s="31" customFormat="1" ht="15.75" thickTop="1" x14ac:dyDescent="0.25">
      <c r="A30" s="47" t="s">
        <v>338</v>
      </c>
      <c r="C30" s="23"/>
      <c r="D30" s="23"/>
      <c r="E30" s="23"/>
      <c r="F30" s="23"/>
      <c r="G30" s="23"/>
      <c r="H30" s="23"/>
      <c r="I30" s="23"/>
      <c r="AA30" s="216"/>
      <c r="AB30" s="215"/>
      <c r="AD30" s="328"/>
      <c r="AE30" s="328"/>
    </row>
    <row r="31" spans="1:85" s="31" customFormat="1" x14ac:dyDescent="0.25">
      <c r="A31" s="47" t="s">
        <v>80</v>
      </c>
      <c r="C31" s="23"/>
      <c r="D31" s="23"/>
      <c r="E31" s="23"/>
      <c r="F31" s="23"/>
      <c r="G31" s="23"/>
      <c r="H31" s="23"/>
      <c r="I31" s="23"/>
      <c r="AA31" s="261"/>
      <c r="AB31" s="261"/>
      <c r="AD31" s="328"/>
      <c r="AE31" s="328"/>
      <c r="BP31" s="328"/>
      <c r="BQ31" s="328"/>
      <c r="BR31" s="328"/>
      <c r="BS31" s="328"/>
      <c r="BT31" s="328"/>
      <c r="BU31" s="328"/>
      <c r="BV31" s="328"/>
      <c r="BW31" s="328"/>
      <c r="BX31" s="328"/>
      <c r="BY31" s="328"/>
      <c r="BZ31" s="328"/>
      <c r="CA31" s="328"/>
    </row>
    <row r="32" spans="1:85" s="31" customFormat="1" x14ac:dyDescent="0.25">
      <c r="A32" s="262" t="s">
        <v>79</v>
      </c>
      <c r="AD32" s="328"/>
      <c r="AE32" s="328"/>
    </row>
  </sheetData>
  <mergeCells count="137">
    <mergeCell ref="CB13:CG13"/>
    <mergeCell ref="CB23:CG23"/>
    <mergeCell ref="CB26:CG26"/>
    <mergeCell ref="AX23:BC23"/>
    <mergeCell ref="AX26:BC26"/>
    <mergeCell ref="AX3:BC3"/>
    <mergeCell ref="AX4:AY4"/>
    <mergeCell ref="CB3:CG3"/>
    <mergeCell ref="CB4:CC4"/>
    <mergeCell ref="CD4:CG4"/>
    <mergeCell ref="CB5:CC5"/>
    <mergeCell ref="CD5:CE5"/>
    <mergeCell ref="CF5:CG5"/>
    <mergeCell ref="CB7:CG7"/>
    <mergeCell ref="BD7:BI7"/>
    <mergeCell ref="BD13:BI13"/>
    <mergeCell ref="AZ4:BC4"/>
    <mergeCell ref="AX5:AY5"/>
    <mergeCell ref="AZ5:BA5"/>
    <mergeCell ref="BB5:BC5"/>
    <mergeCell ref="BJ7:BO7"/>
    <mergeCell ref="BJ13:BO13"/>
    <mergeCell ref="BJ23:BO23"/>
    <mergeCell ref="BJ26:BO26"/>
    <mergeCell ref="BJ3:BO3"/>
    <mergeCell ref="BJ4:BK4"/>
    <mergeCell ref="BL4:BO4"/>
    <mergeCell ref="AR7:AW7"/>
    <mergeCell ref="AR13:AW13"/>
    <mergeCell ref="AR23:AW23"/>
    <mergeCell ref="AR26:AW26"/>
    <mergeCell ref="AR3:AW3"/>
    <mergeCell ref="AR4:AS4"/>
    <mergeCell ref="AT4:AW4"/>
    <mergeCell ref="AR5:AS5"/>
    <mergeCell ref="AT5:AU5"/>
    <mergeCell ref="AV5:AW5"/>
    <mergeCell ref="AF7:AK7"/>
    <mergeCell ref="AF13:AK13"/>
    <mergeCell ref="AF23:AK23"/>
    <mergeCell ref="AF26:AK26"/>
    <mergeCell ref="AF3:AK3"/>
    <mergeCell ref="AF4:AG4"/>
    <mergeCell ref="AH4:AK4"/>
    <mergeCell ref="AF5:AG5"/>
    <mergeCell ref="AH5:AI5"/>
    <mergeCell ref="AJ5:AK5"/>
    <mergeCell ref="N23:S23"/>
    <mergeCell ref="N26:S26"/>
    <mergeCell ref="A13:B13"/>
    <mergeCell ref="A23:B23"/>
    <mergeCell ref="A26:B26"/>
    <mergeCell ref="N13:S13"/>
    <mergeCell ref="B5:C5"/>
    <mergeCell ref="B4:C4"/>
    <mergeCell ref="N5:O5"/>
    <mergeCell ref="P5:Q5"/>
    <mergeCell ref="R5:S5"/>
    <mergeCell ref="A7:B7"/>
    <mergeCell ref="B3:G3"/>
    <mergeCell ref="H3:M3"/>
    <mergeCell ref="N3:S3"/>
    <mergeCell ref="N4:O4"/>
    <mergeCell ref="P4:S4"/>
    <mergeCell ref="J7:M7"/>
    <mergeCell ref="H4:I4"/>
    <mergeCell ref="J4:M4"/>
    <mergeCell ref="H5:I5"/>
    <mergeCell ref="J5:K5"/>
    <mergeCell ref="L5:M5"/>
    <mergeCell ref="D5:E5"/>
    <mergeCell ref="F5:G5"/>
    <mergeCell ref="D4:G4"/>
    <mergeCell ref="N7:S7"/>
    <mergeCell ref="T7:Y7"/>
    <mergeCell ref="T13:Y13"/>
    <mergeCell ref="T23:Y23"/>
    <mergeCell ref="T26:Y26"/>
    <mergeCell ref="T3:Y3"/>
    <mergeCell ref="T4:U4"/>
    <mergeCell ref="V4:Y4"/>
    <mergeCell ref="T5:U5"/>
    <mergeCell ref="V5:W5"/>
    <mergeCell ref="X5:Y5"/>
    <mergeCell ref="Z7:AE7"/>
    <mergeCell ref="Z13:AE13"/>
    <mergeCell ref="Z23:AE23"/>
    <mergeCell ref="Z26:AE26"/>
    <mergeCell ref="Z3:AE3"/>
    <mergeCell ref="Z4:AA4"/>
    <mergeCell ref="AB4:AE4"/>
    <mergeCell ref="Z5:AA5"/>
    <mergeCell ref="AB5:AC5"/>
    <mergeCell ref="AD5:AE5"/>
    <mergeCell ref="AL7:AQ7"/>
    <mergeCell ref="AL13:AQ13"/>
    <mergeCell ref="AL23:AQ23"/>
    <mergeCell ref="AL26:AQ26"/>
    <mergeCell ref="AL3:AQ3"/>
    <mergeCell ref="AL4:AM4"/>
    <mergeCell ref="AN4:AQ4"/>
    <mergeCell ref="AL5:AM5"/>
    <mergeCell ref="AN5:AO5"/>
    <mergeCell ref="AP5:AQ5"/>
    <mergeCell ref="BN5:BO5"/>
    <mergeCell ref="BD23:BI23"/>
    <mergeCell ref="BD26:BI26"/>
    <mergeCell ref="BD3:BI3"/>
    <mergeCell ref="BD4:BE4"/>
    <mergeCell ref="BF4:BI4"/>
    <mergeCell ref="BD5:BE5"/>
    <mergeCell ref="BF5:BG5"/>
    <mergeCell ref="BH5:BI5"/>
    <mergeCell ref="AX7:BC7"/>
    <mergeCell ref="AX13:BC13"/>
    <mergeCell ref="BP26:BU26"/>
    <mergeCell ref="BV3:CA3"/>
    <mergeCell ref="BV4:BW4"/>
    <mergeCell ref="BX4:CA4"/>
    <mergeCell ref="BV5:BW5"/>
    <mergeCell ref="BX5:BY5"/>
    <mergeCell ref="BZ5:CA5"/>
    <mergeCell ref="BV7:CA7"/>
    <mergeCell ref="BV13:CA13"/>
    <mergeCell ref="BV23:CA23"/>
    <mergeCell ref="BV26:CA26"/>
    <mergeCell ref="BP3:BU3"/>
    <mergeCell ref="BP4:BQ4"/>
    <mergeCell ref="BR4:BU4"/>
    <mergeCell ref="BP5:BQ5"/>
    <mergeCell ref="BR5:BS5"/>
    <mergeCell ref="BT5:BU5"/>
    <mergeCell ref="BP7:BU7"/>
    <mergeCell ref="BP13:BU13"/>
    <mergeCell ref="BP23:BU23"/>
    <mergeCell ref="BJ5:BK5"/>
    <mergeCell ref="BL5:BM5"/>
  </mergeCells>
  <hyperlinks>
    <hyperlink ref="A32" location="Inhalt!A1" display="zum Inhalt" xr:uid="{00000000-0004-0000-0500-000000000000}"/>
  </hyperlinks>
  <pageMargins left="0.25" right="0.25" top="0.75" bottom="0.75" header="0.3" footer="0.3"/>
  <pageSetup paperSize="9" scale="3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39"/>
  <sheetViews>
    <sheetView zoomScaleNormal="100" zoomScaleSheetLayoutView="100" workbookViewId="0">
      <selection activeCell="M25" sqref="M25"/>
    </sheetView>
  </sheetViews>
  <sheetFormatPr baseColWidth="10" defaultColWidth="11.42578125" defaultRowHeight="14.25" x14ac:dyDescent="0.2"/>
  <cols>
    <col min="1" max="1" width="18.28515625" style="6" customWidth="1"/>
    <col min="2" max="7" width="16.28515625" style="6" customWidth="1"/>
    <col min="8" max="9" width="16.28515625" style="49" customWidth="1"/>
    <col min="10" max="11" width="16.28515625" style="6" customWidth="1"/>
    <col min="12" max="14" width="15.28515625" style="6" bestFit="1" customWidth="1"/>
    <col min="15" max="16384" width="11.42578125" style="6"/>
  </cols>
  <sheetData>
    <row r="1" spans="1:14" ht="26.25" x14ac:dyDescent="0.4">
      <c r="A1" s="44" t="s">
        <v>195</v>
      </c>
    </row>
    <row r="3" spans="1:14" ht="18.75" thickBot="1" x14ac:dyDescent="0.3">
      <c r="A3" s="675"/>
      <c r="B3" s="676" t="s">
        <v>2</v>
      </c>
      <c r="C3" s="677" t="s">
        <v>3</v>
      </c>
      <c r="D3" s="678" t="s">
        <v>132</v>
      </c>
      <c r="E3" s="679" t="s">
        <v>343</v>
      </c>
      <c r="F3" s="679" t="s">
        <v>397</v>
      </c>
      <c r="G3" s="679" t="s">
        <v>420</v>
      </c>
      <c r="H3" s="679" t="s">
        <v>476</v>
      </c>
      <c r="I3" s="679" t="s">
        <v>482</v>
      </c>
      <c r="J3" s="679" t="s">
        <v>522</v>
      </c>
      <c r="K3" s="679" t="s">
        <v>542</v>
      </c>
      <c r="L3" s="679" t="s">
        <v>568</v>
      </c>
      <c r="M3" s="679" t="s">
        <v>571</v>
      </c>
      <c r="N3" s="679" t="s">
        <v>1158</v>
      </c>
    </row>
    <row r="4" spans="1:14" ht="15.75" thickBot="1" x14ac:dyDescent="0.3">
      <c r="A4" s="680" t="s">
        <v>519</v>
      </c>
      <c r="B4" s="681"/>
      <c r="C4" s="681"/>
      <c r="D4" s="1065"/>
      <c r="E4" s="1065"/>
      <c r="F4" s="682"/>
      <c r="G4" s="682"/>
      <c r="H4" s="682"/>
      <c r="I4" s="683"/>
      <c r="J4" s="683"/>
      <c r="K4" s="683"/>
      <c r="L4" s="683"/>
      <c r="M4" s="683"/>
      <c r="N4" s="683"/>
    </row>
    <row r="5" spans="1:14" ht="15.75" customHeight="1" x14ac:dyDescent="0.2">
      <c r="A5" s="594" t="s">
        <v>566</v>
      </c>
      <c r="B5" s="684">
        <v>2006</v>
      </c>
      <c r="C5" s="685">
        <v>2026</v>
      </c>
      <c r="D5" s="686">
        <v>3450</v>
      </c>
      <c r="E5" s="686">
        <v>3589</v>
      </c>
      <c r="F5" s="686">
        <v>3601</v>
      </c>
      <c r="G5" s="592">
        <v>3705</v>
      </c>
      <c r="H5" s="686">
        <v>4052</v>
      </c>
      <c r="I5" s="687">
        <v>4019</v>
      </c>
      <c r="J5" s="759">
        <v>4097</v>
      </c>
      <c r="K5" s="760">
        <v>3981</v>
      </c>
      <c r="L5" s="761">
        <v>3527</v>
      </c>
      <c r="M5" s="762">
        <v>3393</v>
      </c>
      <c r="N5" s="762">
        <v>3596</v>
      </c>
    </row>
    <row r="6" spans="1:14" ht="17.25" thickBot="1" x14ac:dyDescent="0.25">
      <c r="A6" s="588" t="s">
        <v>567</v>
      </c>
      <c r="B6" s="689">
        <v>2023</v>
      </c>
      <c r="C6" s="690">
        <v>2063</v>
      </c>
      <c r="D6" s="690">
        <v>3518</v>
      </c>
      <c r="E6" s="691">
        <v>3598</v>
      </c>
      <c r="F6" s="692">
        <v>3616</v>
      </c>
      <c r="G6" s="527">
        <v>3727</v>
      </c>
      <c r="H6" s="592">
        <v>4080</v>
      </c>
      <c r="I6" s="593">
        <v>4046</v>
      </c>
      <c r="J6" s="593">
        <v>4117</v>
      </c>
      <c r="K6" s="693">
        <v>4002</v>
      </c>
      <c r="L6" s="688">
        <v>3550</v>
      </c>
      <c r="M6" s="693">
        <v>3393</v>
      </c>
      <c r="N6" s="693">
        <v>3620</v>
      </c>
    </row>
    <row r="7" spans="1:14" ht="18" thickBot="1" x14ac:dyDescent="0.3">
      <c r="A7" s="680" t="s">
        <v>541</v>
      </c>
      <c r="B7" s="694"/>
      <c r="C7" s="695"/>
      <c r="D7" s="1064"/>
      <c r="E7" s="1064"/>
      <c r="F7" s="696"/>
      <c r="G7" s="695"/>
      <c r="H7" s="695"/>
      <c r="I7" s="697"/>
      <c r="J7" s="695"/>
      <c r="K7" s="695"/>
      <c r="L7" s="695"/>
      <c r="M7" s="695"/>
      <c r="N7" s="695"/>
    </row>
    <row r="8" spans="1:14" ht="15" x14ac:dyDescent="0.25">
      <c r="A8" s="736">
        <v>2011</v>
      </c>
      <c r="B8" s="737">
        <v>1185</v>
      </c>
      <c r="C8" s="698">
        <v>909</v>
      </c>
      <c r="D8" s="698">
        <v>594</v>
      </c>
      <c r="E8" s="699">
        <v>309</v>
      </c>
      <c r="F8" s="698">
        <v>208</v>
      </c>
      <c r="G8" s="698">
        <v>178</v>
      </c>
      <c r="H8" s="648">
        <v>156</v>
      </c>
      <c r="I8" s="648">
        <v>112</v>
      </c>
      <c r="J8" s="700">
        <v>93</v>
      </c>
      <c r="K8" s="700">
        <v>78</v>
      </c>
      <c r="L8" s="698">
        <v>69</v>
      </c>
      <c r="M8" s="698">
        <v>51</v>
      </c>
      <c r="N8" s="698">
        <v>47</v>
      </c>
    </row>
    <row r="9" spans="1:14" ht="15" x14ac:dyDescent="0.25">
      <c r="A9" s="701">
        <v>2012</v>
      </c>
      <c r="B9" s="738"/>
      <c r="C9" s="702">
        <v>1289</v>
      </c>
      <c r="D9" s="702">
        <v>824</v>
      </c>
      <c r="E9" s="703">
        <v>444</v>
      </c>
      <c r="F9" s="648">
        <v>301</v>
      </c>
      <c r="G9" s="648">
        <v>251</v>
      </c>
      <c r="H9" s="648">
        <v>209</v>
      </c>
      <c r="I9" s="648">
        <v>159</v>
      </c>
      <c r="J9" s="704">
        <v>127</v>
      </c>
      <c r="K9" s="704">
        <v>112</v>
      </c>
      <c r="L9" s="648">
        <v>95</v>
      </c>
      <c r="M9" s="648">
        <v>77</v>
      </c>
      <c r="N9" s="648">
        <v>68</v>
      </c>
    </row>
    <row r="10" spans="1:14" ht="15" x14ac:dyDescent="0.25">
      <c r="A10" s="701">
        <v>2013</v>
      </c>
      <c r="B10" s="739"/>
      <c r="C10" s="741"/>
      <c r="D10" s="702">
        <v>1065</v>
      </c>
      <c r="E10" s="705">
        <v>541</v>
      </c>
      <c r="F10" s="648">
        <v>376</v>
      </c>
      <c r="G10" s="648">
        <v>303</v>
      </c>
      <c r="H10" s="648">
        <v>260</v>
      </c>
      <c r="I10" s="648">
        <v>193</v>
      </c>
      <c r="J10" s="704">
        <v>159</v>
      </c>
      <c r="K10" s="704">
        <v>137</v>
      </c>
      <c r="L10" s="648">
        <v>114</v>
      </c>
      <c r="M10" s="648">
        <v>92</v>
      </c>
      <c r="N10" s="648">
        <v>83</v>
      </c>
    </row>
    <row r="11" spans="1:14" ht="15" x14ac:dyDescent="0.25">
      <c r="A11" s="517">
        <v>2014</v>
      </c>
      <c r="B11" s="739"/>
      <c r="C11" s="588"/>
      <c r="D11" s="742"/>
      <c r="E11" s="706">
        <v>1157</v>
      </c>
      <c r="F11" s="648">
        <v>778</v>
      </c>
      <c r="G11" s="648">
        <v>623</v>
      </c>
      <c r="H11" s="648">
        <v>504</v>
      </c>
      <c r="I11" s="648">
        <v>388</v>
      </c>
      <c r="J11" s="704">
        <v>304</v>
      </c>
      <c r="K11" s="704">
        <v>272</v>
      </c>
      <c r="L11" s="648">
        <v>216</v>
      </c>
      <c r="M11" s="648">
        <v>166</v>
      </c>
      <c r="N11" s="648">
        <v>139</v>
      </c>
    </row>
    <row r="12" spans="1:14" ht="15" x14ac:dyDescent="0.25">
      <c r="A12" s="517">
        <v>2015</v>
      </c>
      <c r="B12" s="739"/>
      <c r="C12" s="588"/>
      <c r="D12" s="588"/>
      <c r="E12" s="743"/>
      <c r="F12" s="648">
        <v>1970</v>
      </c>
      <c r="G12" s="648">
        <v>1574</v>
      </c>
      <c r="H12" s="591">
        <v>1244</v>
      </c>
      <c r="I12" s="591">
        <v>979</v>
      </c>
      <c r="J12" s="704">
        <v>747</v>
      </c>
      <c r="K12" s="704">
        <v>654</v>
      </c>
      <c r="L12" s="648">
        <v>511</v>
      </c>
      <c r="M12" s="648">
        <v>395</v>
      </c>
      <c r="N12" s="648">
        <v>313</v>
      </c>
    </row>
    <row r="13" spans="1:14" ht="15" x14ac:dyDescent="0.25">
      <c r="A13" s="517">
        <v>2016</v>
      </c>
      <c r="B13" s="739"/>
      <c r="C13" s="588"/>
      <c r="D13" s="588"/>
      <c r="E13" s="728"/>
      <c r="F13" s="744"/>
      <c r="G13" s="549">
        <v>3607</v>
      </c>
      <c r="H13" s="591">
        <v>2952</v>
      </c>
      <c r="I13" s="591">
        <v>2220</v>
      </c>
      <c r="J13" s="708">
        <v>1671</v>
      </c>
      <c r="K13" s="708">
        <v>1469</v>
      </c>
      <c r="L13" s="591">
        <v>1162</v>
      </c>
      <c r="M13" s="591">
        <v>887</v>
      </c>
      <c r="N13" s="591">
        <v>704</v>
      </c>
    </row>
    <row r="14" spans="1:14" ht="15" x14ac:dyDescent="0.25">
      <c r="A14" s="517">
        <v>2017</v>
      </c>
      <c r="B14" s="739"/>
      <c r="C14" s="588"/>
      <c r="D14" s="588"/>
      <c r="E14" s="728"/>
      <c r="F14" s="707"/>
      <c r="G14" s="564"/>
      <c r="H14" s="591">
        <v>2553</v>
      </c>
      <c r="I14" s="591">
        <v>2008</v>
      </c>
      <c r="J14" s="708">
        <v>1502</v>
      </c>
      <c r="K14" s="708">
        <v>1333</v>
      </c>
      <c r="L14" s="591">
        <v>1046</v>
      </c>
      <c r="M14" s="591">
        <v>816</v>
      </c>
      <c r="N14" s="591">
        <v>649</v>
      </c>
    </row>
    <row r="15" spans="1:14" ht="15" x14ac:dyDescent="0.25">
      <c r="A15" s="517">
        <v>2018</v>
      </c>
      <c r="B15" s="739"/>
      <c r="C15" s="588"/>
      <c r="D15" s="588"/>
      <c r="E15" s="728"/>
      <c r="F15" s="707"/>
      <c r="G15" s="707"/>
      <c r="H15" s="564"/>
      <c r="I15" s="745">
        <v>2434</v>
      </c>
      <c r="J15" s="708">
        <v>1861</v>
      </c>
      <c r="K15" s="708">
        <v>1618</v>
      </c>
      <c r="L15" s="591">
        <v>1281</v>
      </c>
      <c r="M15" s="591">
        <v>979</v>
      </c>
      <c r="N15" s="591">
        <v>777</v>
      </c>
    </row>
    <row r="16" spans="1:14" ht="15" x14ac:dyDescent="0.25">
      <c r="A16" s="517">
        <v>2019</v>
      </c>
      <c r="B16" s="739"/>
      <c r="C16" s="588"/>
      <c r="D16" s="588"/>
      <c r="E16" s="728"/>
      <c r="F16" s="707"/>
      <c r="G16" s="588"/>
      <c r="H16" s="729"/>
      <c r="I16" s="746"/>
      <c r="J16" s="704">
        <v>2147</v>
      </c>
      <c r="K16" s="704">
        <v>1946</v>
      </c>
      <c r="L16" s="648">
        <v>1476</v>
      </c>
      <c r="M16" s="648">
        <v>1155</v>
      </c>
      <c r="N16" s="648">
        <v>900</v>
      </c>
    </row>
    <row r="17" spans="1:20" ht="15" x14ac:dyDescent="0.25">
      <c r="A17" s="735">
        <v>2020</v>
      </c>
      <c r="B17" s="739"/>
      <c r="C17" s="588"/>
      <c r="D17" s="588"/>
      <c r="E17" s="728"/>
      <c r="F17" s="588"/>
      <c r="G17" s="588"/>
      <c r="H17" s="728"/>
      <c r="I17" s="729"/>
      <c r="J17" s="747"/>
      <c r="K17" s="731">
        <v>2513</v>
      </c>
      <c r="L17" s="788">
        <v>1984</v>
      </c>
      <c r="M17" s="788">
        <v>1471</v>
      </c>
      <c r="N17" s="788">
        <v>1135</v>
      </c>
    </row>
    <row r="18" spans="1:20" ht="15" x14ac:dyDescent="0.25">
      <c r="A18" s="727">
        <v>2021</v>
      </c>
      <c r="B18" s="739"/>
      <c r="C18" s="588"/>
      <c r="D18" s="588"/>
      <c r="E18" s="728"/>
      <c r="F18" s="588"/>
      <c r="G18" s="588"/>
      <c r="H18" s="728"/>
      <c r="I18" s="729"/>
      <c r="J18" s="729"/>
      <c r="K18" s="729"/>
      <c r="L18" s="789">
        <v>2427</v>
      </c>
      <c r="M18" s="790">
        <v>1875</v>
      </c>
      <c r="N18" s="790">
        <v>1396</v>
      </c>
    </row>
    <row r="19" spans="1:20" ht="15" x14ac:dyDescent="0.25">
      <c r="A19" s="735">
        <v>2022</v>
      </c>
      <c r="B19" s="739"/>
      <c r="C19" s="588"/>
      <c r="D19" s="588"/>
      <c r="E19" s="728"/>
      <c r="F19" s="588"/>
      <c r="G19" s="588"/>
      <c r="H19" s="728"/>
      <c r="I19" s="729"/>
      <c r="J19" s="729"/>
      <c r="K19" s="954"/>
      <c r="L19" s="747"/>
      <c r="M19" s="791">
        <v>2009</v>
      </c>
      <c r="N19" s="791">
        <v>1592</v>
      </c>
    </row>
    <row r="20" spans="1:20" ht="15" x14ac:dyDescent="0.25">
      <c r="A20" s="735">
        <v>2023</v>
      </c>
      <c r="B20" s="740"/>
      <c r="C20" s="730"/>
      <c r="D20" s="730"/>
      <c r="E20" s="732"/>
      <c r="F20" s="730"/>
      <c r="G20" s="730"/>
      <c r="H20" s="732"/>
      <c r="I20" s="733"/>
      <c r="J20" s="733"/>
      <c r="K20" s="734"/>
      <c r="L20" s="733"/>
      <c r="M20" s="791"/>
      <c r="N20" s="791">
        <v>1742</v>
      </c>
    </row>
    <row r="21" spans="1:20" ht="16.5" x14ac:dyDescent="0.2">
      <c r="A21" s="527" t="s">
        <v>563</v>
      </c>
      <c r="B21" s="527"/>
      <c r="C21" s="527"/>
      <c r="D21" s="709"/>
      <c r="E21" s="710"/>
      <c r="F21" s="709"/>
      <c r="G21" s="527"/>
      <c r="H21" s="709"/>
      <c r="I21" s="527"/>
      <c r="J21" s="709"/>
      <c r="K21" s="709"/>
      <c r="L21" s="709"/>
      <c r="M21" s="709"/>
      <c r="N21" s="709"/>
    </row>
    <row r="22" spans="1:20" ht="16.5" x14ac:dyDescent="0.2">
      <c r="A22" s="527" t="s">
        <v>564</v>
      </c>
      <c r="B22" s="527"/>
      <c r="C22" s="527"/>
      <c r="D22" s="527"/>
      <c r="E22" s="669"/>
      <c r="F22" s="527"/>
      <c r="G22" s="668"/>
      <c r="H22" s="668"/>
      <c r="I22" s="668"/>
      <c r="J22" s="668"/>
      <c r="K22" s="527"/>
      <c r="L22" s="527"/>
      <c r="M22" s="527"/>
      <c r="N22" s="527"/>
    </row>
    <row r="23" spans="1:20" ht="16.5" x14ac:dyDescent="0.2">
      <c r="A23" s="527" t="s">
        <v>565</v>
      </c>
      <c r="B23" s="527"/>
      <c r="C23" s="527"/>
      <c r="D23" s="527"/>
      <c r="E23" s="669"/>
      <c r="F23" s="527"/>
      <c r="G23" s="668"/>
      <c r="H23" s="668"/>
      <c r="I23" s="668"/>
      <c r="J23" s="668"/>
      <c r="K23" s="709"/>
      <c r="L23" s="527"/>
      <c r="M23" s="709"/>
      <c r="N23" s="709"/>
    </row>
    <row r="24" spans="1:20" x14ac:dyDescent="0.2">
      <c r="A24" s="527" t="s">
        <v>562</v>
      </c>
      <c r="B24" s="527"/>
      <c r="C24" s="527"/>
      <c r="D24" s="527"/>
      <c r="E24" s="669"/>
      <c r="F24" s="527"/>
      <c r="G24" s="668"/>
      <c r="H24" s="668"/>
      <c r="I24" s="668"/>
      <c r="J24" s="668"/>
      <c r="K24" s="527"/>
      <c r="L24" s="527"/>
      <c r="M24" s="527"/>
      <c r="N24" s="527"/>
    </row>
    <row r="25" spans="1:20" x14ac:dyDescent="0.2">
      <c r="A25" s="649"/>
      <c r="B25" s="527"/>
      <c r="C25" s="527"/>
      <c r="D25" s="527"/>
      <c r="E25" s="669"/>
      <c r="F25" s="527"/>
      <c r="G25" s="668"/>
      <c r="H25" s="668"/>
      <c r="I25" s="668"/>
      <c r="J25" s="668"/>
      <c r="K25" s="527"/>
      <c r="L25" s="527"/>
      <c r="M25" s="527"/>
      <c r="N25" s="527"/>
    </row>
    <row r="26" spans="1:20" x14ac:dyDescent="0.2">
      <c r="O26" s="668"/>
      <c r="Q26" s="668"/>
      <c r="S26" s="668"/>
      <c r="T26" s="649"/>
    </row>
    <row r="27" spans="1:20" ht="15" x14ac:dyDescent="0.25">
      <c r="A27" s="5" t="s">
        <v>79</v>
      </c>
      <c r="O27" s="668"/>
      <c r="P27" s="671"/>
      <c r="Q27" s="668"/>
    </row>
    <row r="28" spans="1:20" x14ac:dyDescent="0.2">
      <c r="O28" s="668"/>
      <c r="P28" s="672"/>
      <c r="Q28" s="670"/>
    </row>
    <row r="29" spans="1:20" x14ac:dyDescent="0.2">
      <c r="O29" s="668"/>
      <c r="P29" s="672"/>
      <c r="Q29" s="670"/>
    </row>
    <row r="30" spans="1:20" x14ac:dyDescent="0.2">
      <c r="P30" s="672"/>
      <c r="Q30" s="670"/>
    </row>
    <row r="31" spans="1:20" x14ac:dyDescent="0.2">
      <c r="P31" s="672"/>
      <c r="Q31" s="670"/>
    </row>
    <row r="32" spans="1:20" x14ac:dyDescent="0.2">
      <c r="P32" s="672"/>
      <c r="Q32" s="670"/>
    </row>
    <row r="33" spans="16:17" x14ac:dyDescent="0.2">
      <c r="P33" s="672"/>
      <c r="Q33" s="670"/>
    </row>
    <row r="34" spans="16:17" x14ac:dyDescent="0.2">
      <c r="P34" s="672"/>
      <c r="Q34" s="670"/>
    </row>
    <row r="35" spans="16:17" x14ac:dyDescent="0.2">
      <c r="P35" s="672"/>
      <c r="Q35" s="670"/>
    </row>
    <row r="36" spans="16:17" x14ac:dyDescent="0.2">
      <c r="P36" s="672"/>
      <c r="Q36" s="670"/>
    </row>
    <row r="37" spans="16:17" x14ac:dyDescent="0.2">
      <c r="P37" s="672"/>
      <c r="Q37" s="670"/>
    </row>
    <row r="38" spans="16:17" x14ac:dyDescent="0.2">
      <c r="P38" s="672"/>
      <c r="Q38" s="670"/>
    </row>
    <row r="39" spans="16:17" x14ac:dyDescent="0.2">
      <c r="P39" s="671"/>
    </row>
  </sheetData>
  <sortState xmlns:xlrd2="http://schemas.microsoft.com/office/spreadsheetml/2017/richdata2" ref="B10:B22">
    <sortCondition ref="B9"/>
  </sortState>
  <mergeCells count="2">
    <mergeCell ref="D7:E7"/>
    <mergeCell ref="D4:E4"/>
  </mergeCells>
  <hyperlinks>
    <hyperlink ref="A27" location="Inhalt!A1" display="zum Inhalt" xr:uid="{475C6E52-AA77-426E-B1BB-DDFA06451B0A}"/>
  </hyperlinks>
  <pageMargins left="0.7" right="0.7" top="0.78740157499999996" bottom="0.78740157499999996" header="0.3" footer="0.3"/>
  <pageSetup paperSize="9" scale="6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DD70D-6095-4985-BEF8-1D91686BB5F2}">
  <dimension ref="A1:Q239"/>
  <sheetViews>
    <sheetView workbookViewId="0">
      <selection activeCell="Q25" sqref="Q25"/>
    </sheetView>
  </sheetViews>
  <sheetFormatPr baseColWidth="10" defaultColWidth="11.42578125" defaultRowHeight="14.25" x14ac:dyDescent="0.2"/>
  <cols>
    <col min="1" max="1" width="99.28515625" style="527" bestFit="1" customWidth="1"/>
    <col min="2" max="2" width="16.42578125" style="527" customWidth="1"/>
    <col min="3" max="4" width="16.5703125" style="527" customWidth="1"/>
    <col min="5" max="5" width="16.42578125" style="527" customWidth="1"/>
    <col min="6" max="6" width="17.28515625" style="866" customWidth="1"/>
    <col min="7" max="7" width="15.28515625" style="527" bestFit="1" customWidth="1"/>
    <col min="8" max="9" width="15.140625" style="527" customWidth="1"/>
    <col min="10" max="10" width="16.5703125" style="527" bestFit="1" customWidth="1"/>
    <col min="11" max="15" width="15.5703125" style="527" customWidth="1"/>
    <col min="16" max="16384" width="11.42578125" style="527"/>
  </cols>
  <sheetData>
    <row r="1" spans="1:17" ht="26.25" x14ac:dyDescent="0.4">
      <c r="A1" s="44" t="s">
        <v>639</v>
      </c>
    </row>
    <row r="4" spans="1:17" s="42" customFormat="1" ht="36.75" thickBot="1" x14ac:dyDescent="0.3">
      <c r="A4" s="953" t="s">
        <v>640</v>
      </c>
      <c r="B4" s="952" t="s">
        <v>1</v>
      </c>
      <c r="C4" s="952" t="s">
        <v>2</v>
      </c>
      <c r="D4" s="951" t="s">
        <v>3</v>
      </c>
      <c r="E4" s="951" t="s">
        <v>132</v>
      </c>
      <c r="F4" s="951" t="s">
        <v>343</v>
      </c>
      <c r="G4" s="951" t="s">
        <v>397</v>
      </c>
      <c r="H4" s="951" t="s">
        <v>420</v>
      </c>
      <c r="I4" s="951" t="s">
        <v>476</v>
      </c>
      <c r="J4" s="951" t="s">
        <v>482</v>
      </c>
      <c r="K4" s="951" t="s">
        <v>522</v>
      </c>
      <c r="L4" s="950" t="s">
        <v>542</v>
      </c>
      <c r="M4" s="950" t="s">
        <v>568</v>
      </c>
      <c r="N4" s="950" t="s">
        <v>571</v>
      </c>
      <c r="O4" s="1108" t="s">
        <v>1158</v>
      </c>
    </row>
    <row r="5" spans="1:17" s="42" customFormat="1" ht="18.75" thickBot="1" x14ac:dyDescent="0.3">
      <c r="A5" s="874" t="s">
        <v>641</v>
      </c>
      <c r="B5" s="874"/>
      <c r="C5" s="874"/>
      <c r="D5" s="874"/>
      <c r="E5" s="874"/>
      <c r="F5" s="874"/>
      <c r="G5" s="874"/>
      <c r="H5" s="874"/>
      <c r="I5" s="874"/>
      <c r="J5" s="874"/>
      <c r="K5" s="874"/>
      <c r="L5" s="874"/>
      <c r="M5" s="874"/>
      <c r="N5" s="1109"/>
      <c r="O5" s="1110"/>
    </row>
    <row r="6" spans="1:17" s="42" customFormat="1" ht="18" x14ac:dyDescent="0.25">
      <c r="A6" s="930" t="s">
        <v>642</v>
      </c>
      <c r="B6" s="930"/>
      <c r="C6" s="930"/>
      <c r="D6" s="930"/>
      <c r="E6" s="930"/>
      <c r="F6" s="930"/>
      <c r="G6" s="930"/>
      <c r="H6" s="930"/>
      <c r="I6" s="930" t="s">
        <v>643</v>
      </c>
      <c r="J6" s="930" t="s">
        <v>643</v>
      </c>
      <c r="K6" s="930"/>
      <c r="L6" s="949"/>
      <c r="M6" s="949"/>
      <c r="N6" s="949"/>
      <c r="O6" s="949"/>
    </row>
    <row r="7" spans="1:17" s="42" customFormat="1" ht="18" x14ac:dyDescent="0.25">
      <c r="A7" s="930" t="s">
        <v>644</v>
      </c>
      <c r="B7" s="930"/>
      <c r="C7" s="930"/>
      <c r="D7" s="930"/>
      <c r="E7" s="930"/>
      <c r="F7" s="930"/>
      <c r="G7" s="930"/>
      <c r="H7" s="930"/>
      <c r="I7" s="930" t="s">
        <v>645</v>
      </c>
      <c r="J7" s="930" t="s">
        <v>1123</v>
      </c>
      <c r="K7" s="930" t="s">
        <v>646</v>
      </c>
      <c r="L7" s="891" t="s">
        <v>1122</v>
      </c>
      <c r="M7" s="930" t="s">
        <v>646</v>
      </c>
      <c r="N7" s="930" t="s">
        <v>646</v>
      </c>
      <c r="O7" s="891" t="s">
        <v>1122</v>
      </c>
    </row>
    <row r="8" spans="1:17" s="42" customFormat="1" ht="18" x14ac:dyDescent="0.25">
      <c r="A8" s="930" t="s">
        <v>647</v>
      </c>
      <c r="B8" s="930"/>
      <c r="C8" s="930"/>
      <c r="D8" s="930"/>
      <c r="E8" s="930"/>
      <c r="F8" s="930"/>
      <c r="G8" s="930"/>
      <c r="H8" s="930"/>
      <c r="I8" s="930" t="s">
        <v>648</v>
      </c>
      <c r="J8" s="930" t="s">
        <v>648</v>
      </c>
      <c r="K8" s="930"/>
      <c r="L8" s="930"/>
      <c r="M8" s="930"/>
      <c r="N8" s="930"/>
      <c r="O8" s="930" t="s">
        <v>691</v>
      </c>
    </row>
    <row r="9" spans="1:17" s="42" customFormat="1" ht="18" x14ac:dyDescent="0.25">
      <c r="A9" s="930" t="s">
        <v>649</v>
      </c>
      <c r="B9" s="930"/>
      <c r="C9" s="930"/>
      <c r="D9" s="930"/>
      <c r="E9" s="930"/>
      <c r="F9" s="930"/>
      <c r="G9" s="930"/>
      <c r="H9" s="930"/>
      <c r="I9" s="930" t="s">
        <v>650</v>
      </c>
      <c r="J9" s="930" t="s">
        <v>650</v>
      </c>
      <c r="K9" s="930"/>
      <c r="L9" s="930"/>
      <c r="M9" s="930"/>
      <c r="N9" s="930"/>
      <c r="O9" s="930"/>
    </row>
    <row r="10" spans="1:17" s="42" customFormat="1" ht="18" x14ac:dyDescent="0.25">
      <c r="A10" s="930" t="s">
        <v>651</v>
      </c>
      <c r="B10" s="930"/>
      <c r="C10" s="930"/>
      <c r="D10" s="930"/>
      <c r="E10" s="930"/>
      <c r="F10" s="930"/>
      <c r="G10" s="930"/>
      <c r="H10" s="930"/>
      <c r="I10" s="930" t="s">
        <v>652</v>
      </c>
      <c r="J10" s="930" t="s">
        <v>1121</v>
      </c>
      <c r="K10" s="930"/>
      <c r="L10" s="930"/>
      <c r="M10" s="930"/>
      <c r="N10" s="930"/>
      <c r="O10" s="930"/>
    </row>
    <row r="11" spans="1:17" s="42" customFormat="1" ht="18" x14ac:dyDescent="0.25">
      <c r="A11" s="934" t="s">
        <v>1208</v>
      </c>
      <c r="B11" s="878"/>
      <c r="C11" s="878"/>
      <c r="D11" s="878"/>
      <c r="E11" s="878"/>
      <c r="F11" s="878"/>
      <c r="G11" s="878"/>
      <c r="H11" s="878"/>
      <c r="I11" s="878" t="s">
        <v>653</v>
      </c>
      <c r="J11" s="878" t="s">
        <v>653</v>
      </c>
      <c r="K11" s="878"/>
      <c r="L11" s="878"/>
      <c r="M11" s="878"/>
      <c r="N11" s="878"/>
      <c r="O11" s="878"/>
    </row>
    <row r="12" spans="1:17" s="42" customFormat="1" ht="18.75" thickBot="1" x14ac:dyDescent="0.3">
      <c r="A12" s="867" t="s">
        <v>654</v>
      </c>
      <c r="B12" s="904"/>
      <c r="C12" s="904"/>
      <c r="D12" s="904"/>
      <c r="E12" s="904"/>
      <c r="F12" s="904"/>
      <c r="G12" s="904"/>
      <c r="H12" s="904"/>
      <c r="I12" s="904"/>
      <c r="J12" s="904" t="s">
        <v>655</v>
      </c>
      <c r="K12" s="904" t="s">
        <v>655</v>
      </c>
      <c r="L12" s="904"/>
      <c r="M12" s="904"/>
      <c r="N12" s="904"/>
      <c r="O12" s="904"/>
    </row>
    <row r="13" spans="1:17" ht="15.75" thickBot="1" x14ac:dyDescent="0.25">
      <c r="A13" s="874" t="s">
        <v>55</v>
      </c>
      <c r="B13" s="874"/>
      <c r="C13" s="874"/>
      <c r="D13" s="874"/>
      <c r="E13" s="1072"/>
      <c r="F13" s="1072"/>
      <c r="G13" s="978"/>
      <c r="H13" s="978"/>
      <c r="I13" s="978"/>
      <c r="J13" s="978"/>
      <c r="K13" s="874"/>
      <c r="L13" s="874"/>
      <c r="M13" s="874"/>
      <c r="N13" s="874"/>
      <c r="O13" s="874"/>
      <c r="P13" s="1111"/>
      <c r="Q13" s="1111"/>
    </row>
    <row r="14" spans="1:17" ht="16.5" x14ac:dyDescent="0.2">
      <c r="A14" s="898" t="s">
        <v>656</v>
      </c>
      <c r="B14" s="948" t="s">
        <v>1120</v>
      </c>
      <c r="C14" s="900" t="s">
        <v>643</v>
      </c>
      <c r="D14" s="919" t="s">
        <v>657</v>
      </c>
      <c r="E14" s="900" t="s">
        <v>658</v>
      </c>
      <c r="F14" s="947" t="s">
        <v>1119</v>
      </c>
      <c r="G14" s="900" t="s">
        <v>659</v>
      </c>
      <c r="H14" s="900" t="s">
        <v>659</v>
      </c>
      <c r="I14" s="900" t="s">
        <v>659</v>
      </c>
      <c r="J14" s="900" t="s">
        <v>659</v>
      </c>
      <c r="K14" s="900" t="s">
        <v>660</v>
      </c>
      <c r="L14" s="900" t="s">
        <v>660</v>
      </c>
      <c r="M14" s="900" t="s">
        <v>660</v>
      </c>
      <c r="N14" s="900" t="s">
        <v>660</v>
      </c>
      <c r="O14" s="900" t="s">
        <v>660</v>
      </c>
    </row>
    <row r="15" spans="1:17" x14ac:dyDescent="0.2">
      <c r="A15" s="867" t="s">
        <v>661</v>
      </c>
      <c r="B15" s="884"/>
      <c r="C15" s="896"/>
      <c r="D15" s="882"/>
      <c r="E15" s="896"/>
      <c r="G15" s="896"/>
      <c r="H15" s="883"/>
      <c r="I15" s="883"/>
      <c r="J15" s="883" t="s">
        <v>662</v>
      </c>
      <c r="K15" s="883" t="s">
        <v>662</v>
      </c>
      <c r="L15" s="883" t="s">
        <v>662</v>
      </c>
      <c r="M15" s="883" t="s">
        <v>662</v>
      </c>
      <c r="N15" s="883" t="s">
        <v>662</v>
      </c>
      <c r="O15" s="883" t="s">
        <v>662</v>
      </c>
    </row>
    <row r="16" spans="1:17" ht="16.5" x14ac:dyDescent="0.2">
      <c r="A16" s="930" t="s">
        <v>663</v>
      </c>
      <c r="B16" s="893" t="s">
        <v>664</v>
      </c>
      <c r="C16" s="893" t="s">
        <v>665</v>
      </c>
      <c r="D16" s="892" t="s">
        <v>666</v>
      </c>
      <c r="E16" s="893" t="s">
        <v>667</v>
      </c>
      <c r="F16" s="929" t="s">
        <v>668</v>
      </c>
      <c r="G16" s="893" t="s">
        <v>1118</v>
      </c>
      <c r="H16" s="875" t="s">
        <v>1118</v>
      </c>
      <c r="I16" s="875" t="s">
        <v>1118</v>
      </c>
      <c r="J16" s="875" t="s">
        <v>1117</v>
      </c>
      <c r="K16" s="875" t="s">
        <v>1117</v>
      </c>
      <c r="L16" s="875" t="s">
        <v>1117</v>
      </c>
      <c r="M16" s="875" t="s">
        <v>1117</v>
      </c>
      <c r="N16" s="875" t="s">
        <v>1117</v>
      </c>
      <c r="O16" s="875" t="s">
        <v>1117</v>
      </c>
    </row>
    <row r="17" spans="1:15" x14ac:dyDescent="0.2">
      <c r="A17" s="879" t="s">
        <v>669</v>
      </c>
      <c r="B17" s="878" t="s">
        <v>670</v>
      </c>
      <c r="C17" s="878" t="s">
        <v>671</v>
      </c>
      <c r="D17" s="877" t="s">
        <v>672</v>
      </c>
      <c r="E17" s="878" t="s">
        <v>673</v>
      </c>
      <c r="F17" s="876" t="s">
        <v>674</v>
      </c>
      <c r="G17" s="878"/>
      <c r="H17" s="875"/>
      <c r="I17" s="875"/>
      <c r="J17" s="875"/>
      <c r="K17" s="875"/>
      <c r="L17" s="875"/>
      <c r="M17" s="875"/>
      <c r="N17" s="875"/>
      <c r="O17" s="875"/>
    </row>
    <row r="18" spans="1:15" ht="16.5" x14ac:dyDescent="0.2">
      <c r="A18" s="879" t="s">
        <v>675</v>
      </c>
      <c r="B18" s="878" t="s">
        <v>676</v>
      </c>
      <c r="C18" s="878" t="s">
        <v>1116</v>
      </c>
      <c r="D18" s="946" t="s">
        <v>1115</v>
      </c>
      <c r="E18" s="1112" t="s">
        <v>1114</v>
      </c>
      <c r="F18" s="876" t="s">
        <v>1113</v>
      </c>
      <c r="G18" s="875" t="s">
        <v>677</v>
      </c>
      <c r="H18" s="875" t="s">
        <v>677</v>
      </c>
      <c r="I18" s="875" t="s">
        <v>677</v>
      </c>
      <c r="J18" s="875" t="s">
        <v>677</v>
      </c>
      <c r="K18" s="875" t="s">
        <v>677</v>
      </c>
      <c r="L18" s="875" t="s">
        <v>677</v>
      </c>
      <c r="M18" s="875" t="s">
        <v>677</v>
      </c>
      <c r="N18" s="875"/>
      <c r="O18" s="875" t="s">
        <v>1209</v>
      </c>
    </row>
    <row r="19" spans="1:15" x14ac:dyDescent="0.2">
      <c r="A19" s="879" t="s">
        <v>678</v>
      </c>
      <c r="B19" s="878"/>
      <c r="C19" s="878"/>
      <c r="D19" s="946"/>
      <c r="E19" s="1112"/>
      <c r="F19" s="876"/>
      <c r="G19" s="875"/>
      <c r="H19" s="875"/>
      <c r="I19" s="875" t="s">
        <v>679</v>
      </c>
      <c r="J19" s="875" t="s">
        <v>679</v>
      </c>
      <c r="K19" s="875"/>
      <c r="L19" s="875"/>
      <c r="M19" s="875"/>
      <c r="N19" s="875"/>
      <c r="O19" s="875"/>
    </row>
    <row r="20" spans="1:15" ht="16.5" x14ac:dyDescent="0.2">
      <c r="A20" s="879" t="s">
        <v>680</v>
      </c>
      <c r="B20" s="878" t="s">
        <v>681</v>
      </c>
      <c r="C20" s="878" t="s">
        <v>1112</v>
      </c>
      <c r="D20" s="945" t="s">
        <v>682</v>
      </c>
      <c r="E20" s="875"/>
      <c r="F20" s="876"/>
      <c r="G20" s="875"/>
      <c r="H20" s="875"/>
      <c r="I20" s="875"/>
      <c r="J20" s="875"/>
      <c r="K20" s="875"/>
      <c r="L20" s="875"/>
      <c r="M20" s="875"/>
      <c r="N20" s="875"/>
      <c r="O20" s="875"/>
    </row>
    <row r="21" spans="1:15" x14ac:dyDescent="0.2">
      <c r="A21" s="879" t="s">
        <v>1210</v>
      </c>
      <c r="B21" s="878" t="s">
        <v>683</v>
      </c>
      <c r="C21" s="878"/>
      <c r="D21" s="945"/>
      <c r="E21" s="875" t="s">
        <v>684</v>
      </c>
      <c r="F21" s="876"/>
      <c r="G21" s="875"/>
      <c r="H21" s="875"/>
      <c r="I21" s="875"/>
      <c r="J21" s="875" t="s">
        <v>685</v>
      </c>
      <c r="K21" s="875" t="s">
        <v>685</v>
      </c>
      <c r="L21" s="875"/>
      <c r="M21" s="875"/>
      <c r="N21" s="875"/>
      <c r="O21" s="875" t="s">
        <v>685</v>
      </c>
    </row>
    <row r="22" spans="1:15" ht="16.5" x14ac:dyDescent="0.2">
      <c r="A22" s="879" t="s">
        <v>686</v>
      </c>
      <c r="B22" s="906" t="s">
        <v>687</v>
      </c>
      <c r="C22" s="878" t="s">
        <v>1111</v>
      </c>
      <c r="D22" s="877" t="s">
        <v>688</v>
      </c>
      <c r="E22" s="878"/>
      <c r="F22" s="876"/>
      <c r="G22" s="878"/>
      <c r="H22" s="875"/>
      <c r="I22" s="875"/>
      <c r="J22" s="875"/>
      <c r="K22" s="875"/>
      <c r="L22" s="875"/>
      <c r="M22" s="875"/>
      <c r="N22" s="875"/>
      <c r="O22" s="875"/>
    </row>
    <row r="23" spans="1:15" x14ac:dyDescent="0.2">
      <c r="A23" s="879" t="s">
        <v>689</v>
      </c>
      <c r="B23" s="878" t="s">
        <v>690</v>
      </c>
      <c r="C23" s="878" t="s">
        <v>691</v>
      </c>
      <c r="D23" s="877" t="s">
        <v>692</v>
      </c>
      <c r="E23" s="878"/>
      <c r="F23" s="876"/>
      <c r="G23" s="878"/>
      <c r="H23" s="875"/>
      <c r="I23" s="875"/>
      <c r="J23" s="875"/>
      <c r="K23" s="875"/>
      <c r="L23" s="875"/>
      <c r="M23" s="875"/>
      <c r="N23" s="875"/>
      <c r="O23" s="875"/>
    </row>
    <row r="24" spans="1:15" x14ac:dyDescent="0.2">
      <c r="A24" s="879" t="s">
        <v>693</v>
      </c>
      <c r="B24" s="878" t="s">
        <v>694</v>
      </c>
      <c r="C24" s="878" t="s">
        <v>695</v>
      </c>
      <c r="D24" s="877" t="s">
        <v>696</v>
      </c>
      <c r="E24" s="878"/>
      <c r="F24" s="876"/>
      <c r="G24" s="878"/>
      <c r="H24" s="875"/>
      <c r="I24" s="875"/>
      <c r="J24" s="875"/>
      <c r="K24" s="875"/>
      <c r="L24" s="875"/>
      <c r="M24" s="875"/>
      <c r="N24" s="875"/>
      <c r="O24" s="875"/>
    </row>
    <row r="25" spans="1:15" ht="16.5" x14ac:dyDescent="0.2">
      <c r="A25" s="879" t="s">
        <v>697</v>
      </c>
      <c r="B25" s="878"/>
      <c r="C25" s="878" t="s">
        <v>698</v>
      </c>
      <c r="D25" s="877" t="s">
        <v>699</v>
      </c>
      <c r="E25" s="878" t="s">
        <v>700</v>
      </c>
      <c r="F25" s="876" t="s">
        <v>701</v>
      </c>
      <c r="G25" s="878" t="s">
        <v>1110</v>
      </c>
      <c r="H25" s="878" t="s">
        <v>701</v>
      </c>
      <c r="I25" s="878" t="s">
        <v>701</v>
      </c>
      <c r="J25" s="878" t="s">
        <v>701</v>
      </c>
      <c r="K25" s="878"/>
      <c r="L25" s="878"/>
      <c r="M25" s="878"/>
      <c r="N25" s="878"/>
      <c r="O25" s="878"/>
    </row>
    <row r="26" spans="1:15" ht="16.5" x14ac:dyDescent="0.2">
      <c r="A26" s="930" t="s">
        <v>702</v>
      </c>
      <c r="B26" s="893" t="s">
        <v>703</v>
      </c>
      <c r="C26" s="893" t="s">
        <v>1109</v>
      </c>
      <c r="D26" s="892" t="s">
        <v>704</v>
      </c>
      <c r="E26" s="893" t="s">
        <v>705</v>
      </c>
      <c r="F26" s="876" t="s">
        <v>706</v>
      </c>
      <c r="G26" s="875" t="s">
        <v>706</v>
      </c>
      <c r="H26" s="875" t="s">
        <v>706</v>
      </c>
      <c r="I26" s="875" t="s">
        <v>706</v>
      </c>
      <c r="J26" s="875" t="s">
        <v>706</v>
      </c>
      <c r="K26" s="875" t="s">
        <v>706</v>
      </c>
      <c r="L26" s="875" t="s">
        <v>706</v>
      </c>
      <c r="M26" s="875" t="s">
        <v>706</v>
      </c>
      <c r="N26" s="875" t="s">
        <v>706</v>
      </c>
      <c r="O26" s="875" t="s">
        <v>706</v>
      </c>
    </row>
    <row r="27" spans="1:15" ht="16.5" x14ac:dyDescent="0.2">
      <c r="A27" s="879" t="s">
        <v>707</v>
      </c>
      <c r="B27" s="895" t="s">
        <v>708</v>
      </c>
      <c r="C27" s="878" t="s">
        <v>1108</v>
      </c>
      <c r="D27" s="926" t="s">
        <v>709</v>
      </c>
      <c r="E27" s="895" t="s">
        <v>710</v>
      </c>
      <c r="F27" s="876" t="s">
        <v>711</v>
      </c>
      <c r="G27" s="875" t="s">
        <v>711</v>
      </c>
      <c r="H27" s="875" t="s">
        <v>711</v>
      </c>
      <c r="I27" s="875" t="s">
        <v>711</v>
      </c>
      <c r="J27" s="875" t="s">
        <v>711</v>
      </c>
      <c r="K27" s="875" t="s">
        <v>711</v>
      </c>
      <c r="L27" s="875" t="s">
        <v>711</v>
      </c>
      <c r="M27" s="875" t="s">
        <v>711</v>
      </c>
      <c r="N27" s="875" t="s">
        <v>711</v>
      </c>
      <c r="O27" s="875"/>
    </row>
    <row r="28" spans="1:15" ht="16.5" x14ac:dyDescent="0.2">
      <c r="A28" s="879" t="s">
        <v>712</v>
      </c>
      <c r="B28" s="944" t="s">
        <v>713</v>
      </c>
      <c r="C28" s="943" t="s">
        <v>1107</v>
      </c>
      <c r="D28" s="942" t="s">
        <v>1106</v>
      </c>
      <c r="E28" s="944" t="s">
        <v>1105</v>
      </c>
      <c r="F28" s="939" t="s">
        <v>1104</v>
      </c>
      <c r="G28" s="875" t="s">
        <v>714</v>
      </c>
      <c r="H28" s="875" t="s">
        <v>714</v>
      </c>
      <c r="I28" s="875" t="s">
        <v>714</v>
      </c>
      <c r="J28" s="875" t="s">
        <v>714</v>
      </c>
      <c r="K28" s="875" t="s">
        <v>714</v>
      </c>
      <c r="L28" s="875" t="s">
        <v>714</v>
      </c>
      <c r="M28" s="875" t="s">
        <v>714</v>
      </c>
      <c r="N28" s="875"/>
      <c r="O28" s="875" t="s">
        <v>1211</v>
      </c>
    </row>
    <row r="29" spans="1:15" x14ac:dyDescent="0.2">
      <c r="A29" s="879" t="s">
        <v>715</v>
      </c>
      <c r="B29" s="895"/>
      <c r="C29" s="878" t="s">
        <v>650</v>
      </c>
      <c r="D29" s="926"/>
      <c r="E29" s="944" t="s">
        <v>716</v>
      </c>
      <c r="F29" s="876" t="s">
        <v>717</v>
      </c>
      <c r="G29" s="875" t="s">
        <v>717</v>
      </c>
      <c r="H29" s="875" t="s">
        <v>717</v>
      </c>
      <c r="I29" s="875"/>
      <c r="J29" s="875" t="s">
        <v>717</v>
      </c>
      <c r="K29" s="875" t="s">
        <v>717</v>
      </c>
      <c r="L29" s="875"/>
      <c r="M29" s="875"/>
      <c r="N29" s="875"/>
      <c r="O29" s="875" t="s">
        <v>717</v>
      </c>
    </row>
    <row r="30" spans="1:15" ht="16.5" x14ac:dyDescent="0.2">
      <c r="A30" s="879" t="s">
        <v>718</v>
      </c>
      <c r="B30" s="895"/>
      <c r="C30" s="878"/>
      <c r="D30" s="926"/>
      <c r="E30" s="944"/>
      <c r="F30" s="876" t="s">
        <v>719</v>
      </c>
      <c r="G30" s="875" t="s">
        <v>1103</v>
      </c>
      <c r="H30" s="875"/>
      <c r="I30" s="875"/>
      <c r="J30" s="875"/>
      <c r="K30" s="875"/>
      <c r="L30" s="875"/>
      <c r="M30" s="875"/>
      <c r="N30" s="875"/>
      <c r="O30" s="875"/>
    </row>
    <row r="31" spans="1:15" x14ac:dyDescent="0.2">
      <c r="A31" s="879" t="s">
        <v>720</v>
      </c>
      <c r="B31" s="895"/>
      <c r="C31" s="878"/>
      <c r="D31" s="926"/>
      <c r="E31" s="944"/>
      <c r="F31" s="876"/>
      <c r="G31" s="875" t="s">
        <v>721</v>
      </c>
      <c r="H31" s="875" t="s">
        <v>721</v>
      </c>
      <c r="I31" s="875" t="s">
        <v>1102</v>
      </c>
      <c r="J31" s="875" t="s">
        <v>1101</v>
      </c>
      <c r="K31" s="875" t="s">
        <v>722</v>
      </c>
      <c r="L31" s="875"/>
      <c r="M31" s="875"/>
      <c r="N31" s="875"/>
      <c r="O31" s="875"/>
    </row>
    <row r="32" spans="1:15" x14ac:dyDescent="0.2">
      <c r="A32" s="879" t="s">
        <v>723</v>
      </c>
      <c r="B32" s="895"/>
      <c r="C32" s="878"/>
      <c r="D32" s="926"/>
      <c r="E32" s="944"/>
      <c r="F32" s="876"/>
      <c r="G32" s="875" t="s">
        <v>724</v>
      </c>
      <c r="H32" s="875" t="s">
        <v>724</v>
      </c>
      <c r="I32" s="875"/>
      <c r="J32" s="875" t="s">
        <v>725</v>
      </c>
      <c r="K32" s="875" t="s">
        <v>726</v>
      </c>
      <c r="L32" s="875"/>
      <c r="M32" s="875"/>
      <c r="N32" s="875"/>
      <c r="O32" s="875"/>
    </row>
    <row r="33" spans="1:15" x14ac:dyDescent="0.2">
      <c r="A33" s="879" t="s">
        <v>727</v>
      </c>
      <c r="B33" s="884"/>
      <c r="C33" s="878"/>
      <c r="D33" s="926"/>
      <c r="E33" s="944"/>
      <c r="F33" s="876"/>
      <c r="G33" s="875" t="s">
        <v>728</v>
      </c>
      <c r="H33" s="875" t="s">
        <v>728</v>
      </c>
      <c r="I33" s="875"/>
      <c r="J33" s="875"/>
      <c r="K33" s="875"/>
      <c r="L33" s="875"/>
      <c r="M33" s="875"/>
      <c r="N33" s="875"/>
      <c r="O33" s="875"/>
    </row>
    <row r="34" spans="1:15" ht="16.5" x14ac:dyDescent="0.2">
      <c r="A34" s="941" t="s">
        <v>729</v>
      </c>
      <c r="B34" s="878" t="s">
        <v>730</v>
      </c>
      <c r="C34" s="878" t="s">
        <v>652</v>
      </c>
      <c r="D34" s="926" t="s">
        <v>1100</v>
      </c>
      <c r="E34" s="895" t="s">
        <v>731</v>
      </c>
      <c r="F34" s="876" t="s">
        <v>732</v>
      </c>
      <c r="G34" s="875" t="s">
        <v>732</v>
      </c>
      <c r="H34" s="875" t="s">
        <v>732</v>
      </c>
      <c r="I34" s="875" t="s">
        <v>732</v>
      </c>
      <c r="J34" s="875" t="s">
        <v>732</v>
      </c>
      <c r="K34" s="875" t="s">
        <v>732</v>
      </c>
      <c r="L34" s="875" t="s">
        <v>732</v>
      </c>
      <c r="M34" s="875" t="s">
        <v>732</v>
      </c>
      <c r="N34" s="875" t="s">
        <v>732</v>
      </c>
      <c r="O34" s="875" t="s">
        <v>732</v>
      </c>
    </row>
    <row r="35" spans="1:15" ht="16.5" x14ac:dyDescent="0.2">
      <c r="A35" s="879" t="s">
        <v>733</v>
      </c>
      <c r="B35" s="884" t="s">
        <v>734</v>
      </c>
      <c r="C35" s="878" t="s">
        <v>1099</v>
      </c>
      <c r="D35" s="926" t="s">
        <v>1098</v>
      </c>
      <c r="E35" s="895" t="s">
        <v>735</v>
      </c>
      <c r="F35" s="876" t="s">
        <v>736</v>
      </c>
      <c r="G35" s="875" t="s">
        <v>736</v>
      </c>
      <c r="H35" s="875" t="s">
        <v>736</v>
      </c>
      <c r="I35" s="875" t="s">
        <v>736</v>
      </c>
      <c r="J35" s="875" t="s">
        <v>736</v>
      </c>
      <c r="K35" s="875" t="s">
        <v>736</v>
      </c>
      <c r="L35" s="875" t="s">
        <v>736</v>
      </c>
      <c r="M35" s="875" t="s">
        <v>736</v>
      </c>
      <c r="N35" s="875" t="s">
        <v>736</v>
      </c>
      <c r="O35" s="875" t="s">
        <v>736</v>
      </c>
    </row>
    <row r="36" spans="1:15" ht="30.75" x14ac:dyDescent="0.2">
      <c r="A36" s="879" t="s">
        <v>737</v>
      </c>
      <c r="B36" s="878" t="s">
        <v>738</v>
      </c>
      <c r="C36" s="878"/>
      <c r="D36" s="877" t="s">
        <v>1097</v>
      </c>
      <c r="E36" s="878" t="s">
        <v>1096</v>
      </c>
      <c r="F36" s="876" t="s">
        <v>739</v>
      </c>
      <c r="G36" s="878" t="s">
        <v>1095</v>
      </c>
      <c r="H36" s="878" t="s">
        <v>1094</v>
      </c>
      <c r="I36" s="878" t="s">
        <v>740</v>
      </c>
      <c r="J36" s="878" t="s">
        <v>741</v>
      </c>
      <c r="K36" s="878" t="s">
        <v>741</v>
      </c>
      <c r="L36" s="878" t="s">
        <v>741</v>
      </c>
      <c r="M36" s="878" t="s">
        <v>741</v>
      </c>
      <c r="N36" s="878" t="s">
        <v>741</v>
      </c>
      <c r="O36" s="878" t="s">
        <v>741</v>
      </c>
    </row>
    <row r="37" spans="1:15" x14ac:dyDescent="0.2">
      <c r="A37" s="879" t="s">
        <v>1212</v>
      </c>
      <c r="B37" s="878"/>
      <c r="C37" s="896"/>
      <c r="D37" s="877"/>
      <c r="E37" s="878"/>
      <c r="F37" s="876"/>
      <c r="G37" s="878"/>
      <c r="H37" s="878"/>
      <c r="I37" s="878"/>
      <c r="J37" s="878"/>
      <c r="K37" s="878"/>
      <c r="L37" s="878"/>
      <c r="M37" s="878" t="s">
        <v>1213</v>
      </c>
      <c r="N37" s="878" t="s">
        <v>1214</v>
      </c>
      <c r="O37" s="878" t="s">
        <v>1214</v>
      </c>
    </row>
    <row r="38" spans="1:15" ht="16.5" x14ac:dyDescent="0.2">
      <c r="A38" s="879" t="s">
        <v>742</v>
      </c>
      <c r="B38" s="878" t="s">
        <v>743</v>
      </c>
      <c r="C38" s="906" t="s">
        <v>1093</v>
      </c>
      <c r="D38" s="877" t="s">
        <v>744</v>
      </c>
      <c r="E38" s="878"/>
      <c r="F38" s="876"/>
      <c r="G38" s="878"/>
      <c r="H38" s="875"/>
      <c r="I38" s="875"/>
      <c r="J38" s="875"/>
      <c r="K38" s="875"/>
      <c r="L38" s="875"/>
      <c r="M38" s="875"/>
      <c r="N38" s="875"/>
      <c r="O38" s="875"/>
    </row>
    <row r="39" spans="1:15" ht="28.5" x14ac:dyDescent="0.2">
      <c r="A39" s="931" t="s">
        <v>745</v>
      </c>
      <c r="B39" s="893" t="s">
        <v>746</v>
      </c>
      <c r="C39" s="893" t="s">
        <v>1092</v>
      </c>
      <c r="D39" s="892" t="s">
        <v>747</v>
      </c>
      <c r="E39" s="893" t="s">
        <v>1091</v>
      </c>
      <c r="F39" s="933" t="s">
        <v>1090</v>
      </c>
      <c r="G39" s="891" t="s">
        <v>1089</v>
      </c>
      <c r="H39" s="891" t="s">
        <v>1089</v>
      </c>
      <c r="I39" s="893" t="s">
        <v>748</v>
      </c>
      <c r="J39" s="893" t="s">
        <v>749</v>
      </c>
      <c r="K39" s="893" t="s">
        <v>749</v>
      </c>
      <c r="L39" s="893" t="s">
        <v>749</v>
      </c>
      <c r="M39" s="893" t="s">
        <v>749</v>
      </c>
      <c r="N39" s="893" t="s">
        <v>749</v>
      </c>
      <c r="O39" s="893" t="s">
        <v>749</v>
      </c>
    </row>
    <row r="40" spans="1:15" x14ac:dyDescent="0.2">
      <c r="A40" s="931" t="s">
        <v>750</v>
      </c>
      <c r="B40" s="893"/>
      <c r="C40" s="893"/>
      <c r="D40" s="929"/>
      <c r="E40" s="893"/>
      <c r="F40" s="933" t="s">
        <v>751</v>
      </c>
      <c r="G40" s="891" t="s">
        <v>751</v>
      </c>
      <c r="H40" s="875"/>
      <c r="I40" s="875"/>
      <c r="J40" s="875"/>
      <c r="K40" s="875"/>
      <c r="L40" s="875"/>
      <c r="M40" s="875"/>
      <c r="N40" s="875"/>
      <c r="O40" s="875"/>
    </row>
    <row r="41" spans="1:15" x14ac:dyDescent="0.2">
      <c r="A41" s="931" t="s">
        <v>752</v>
      </c>
      <c r="B41" s="893"/>
      <c r="C41" s="893"/>
      <c r="D41" s="929"/>
      <c r="E41" s="893"/>
      <c r="F41" s="933" t="s">
        <v>753</v>
      </c>
      <c r="G41" s="891" t="s">
        <v>753</v>
      </c>
      <c r="H41" s="891" t="s">
        <v>753</v>
      </c>
      <c r="I41" s="875"/>
      <c r="J41" s="875"/>
      <c r="K41" s="875"/>
      <c r="L41" s="875"/>
      <c r="M41" s="875"/>
      <c r="N41" s="875"/>
      <c r="O41" s="875"/>
    </row>
    <row r="42" spans="1:15" ht="34.5" customHeight="1" x14ac:dyDescent="0.2">
      <c r="A42" s="940" t="s">
        <v>754</v>
      </c>
      <c r="B42" s="895"/>
      <c r="C42" s="895"/>
      <c r="D42" s="895"/>
      <c r="E42" s="875"/>
      <c r="F42" s="939" t="s">
        <v>755</v>
      </c>
      <c r="G42" s="875" t="s">
        <v>755</v>
      </c>
      <c r="H42" s="875" t="s">
        <v>755</v>
      </c>
      <c r="I42" s="875"/>
      <c r="J42" s="875"/>
      <c r="K42" s="875"/>
      <c r="L42" s="875"/>
      <c r="M42" s="875"/>
      <c r="N42" s="875"/>
      <c r="O42" s="875"/>
    </row>
    <row r="43" spans="1:15" ht="34.5" customHeight="1" x14ac:dyDescent="0.2">
      <c r="A43" s="938" t="s">
        <v>756</v>
      </c>
      <c r="B43" s="895"/>
      <c r="C43" s="895"/>
      <c r="D43" s="937"/>
      <c r="E43" s="875"/>
      <c r="F43" s="876"/>
      <c r="G43" s="875"/>
      <c r="H43" s="875"/>
      <c r="I43" s="875" t="s">
        <v>701</v>
      </c>
      <c r="J43" s="875" t="s">
        <v>701</v>
      </c>
      <c r="K43" s="875" t="s">
        <v>701</v>
      </c>
      <c r="L43" s="875" t="s">
        <v>701</v>
      </c>
      <c r="M43" s="875"/>
      <c r="N43" s="875"/>
      <c r="O43" s="875" t="s">
        <v>1215</v>
      </c>
    </row>
    <row r="44" spans="1:15" ht="34.5" customHeight="1" x14ac:dyDescent="0.2">
      <c r="A44" s="879" t="s">
        <v>757</v>
      </c>
      <c r="B44" s="878"/>
      <c r="C44" s="878"/>
      <c r="D44" s="936"/>
      <c r="E44" s="878"/>
      <c r="F44" s="876" t="s">
        <v>758</v>
      </c>
      <c r="G44" s="875" t="s">
        <v>758</v>
      </c>
      <c r="H44" s="875" t="s">
        <v>758</v>
      </c>
      <c r="I44" s="875"/>
      <c r="J44" s="875"/>
      <c r="K44" s="875"/>
      <c r="L44" s="875"/>
      <c r="M44" s="875"/>
      <c r="N44" s="875"/>
      <c r="O44" s="875"/>
    </row>
    <row r="45" spans="1:15" ht="34.5" customHeight="1" x14ac:dyDescent="0.2">
      <c r="A45" s="879" t="s">
        <v>1216</v>
      </c>
      <c r="B45" s="878"/>
      <c r="C45" s="878"/>
      <c r="D45" s="936"/>
      <c r="E45" s="878"/>
      <c r="F45" s="876"/>
      <c r="G45" s="875"/>
      <c r="H45" s="875"/>
      <c r="I45" s="875"/>
      <c r="K45" s="875" t="s">
        <v>1217</v>
      </c>
      <c r="L45" s="875"/>
      <c r="M45" s="875" t="s">
        <v>759</v>
      </c>
      <c r="N45" s="875"/>
      <c r="O45" s="875" t="s">
        <v>1218</v>
      </c>
    </row>
    <row r="46" spans="1:15" ht="34.5" customHeight="1" x14ac:dyDescent="0.2">
      <c r="A46" s="879" t="s">
        <v>1219</v>
      </c>
      <c r="B46" s="878"/>
      <c r="C46" s="878"/>
      <c r="D46" s="936"/>
      <c r="E46" s="878"/>
      <c r="F46" s="876"/>
      <c r="G46" s="875"/>
      <c r="H46" s="875"/>
      <c r="I46" s="875"/>
      <c r="J46" s="875" t="s">
        <v>759</v>
      </c>
      <c r="K46" s="875" t="s">
        <v>1220</v>
      </c>
      <c r="L46" s="875"/>
      <c r="M46" s="875"/>
      <c r="N46" s="875"/>
      <c r="O46" s="875" t="s">
        <v>1221</v>
      </c>
    </row>
    <row r="47" spans="1:15" ht="34.5" customHeight="1" x14ac:dyDescent="0.2">
      <c r="A47" s="879" t="s">
        <v>1222</v>
      </c>
      <c r="B47" s="878"/>
      <c r="C47" s="878"/>
      <c r="D47" s="936"/>
      <c r="E47" s="878"/>
      <c r="F47" s="876"/>
      <c r="G47" s="875"/>
      <c r="H47" s="875"/>
      <c r="I47" s="875"/>
      <c r="J47" s="875"/>
      <c r="K47" s="875" t="s">
        <v>760</v>
      </c>
      <c r="L47" s="875" t="s">
        <v>760</v>
      </c>
      <c r="M47" s="875" t="s">
        <v>760</v>
      </c>
      <c r="N47" s="875" t="s">
        <v>760</v>
      </c>
      <c r="O47" s="875" t="s">
        <v>760</v>
      </c>
    </row>
    <row r="48" spans="1:15" ht="34.5" customHeight="1" x14ac:dyDescent="0.2">
      <c r="A48" s="879" t="s">
        <v>1223</v>
      </c>
      <c r="B48" s="878"/>
      <c r="C48" s="878"/>
      <c r="D48" s="936"/>
      <c r="E48" s="878"/>
      <c r="F48" s="876"/>
      <c r="G48" s="875"/>
      <c r="H48" s="875"/>
      <c r="I48" s="875"/>
      <c r="J48" s="875"/>
      <c r="K48" s="875" t="s">
        <v>761</v>
      </c>
      <c r="L48" s="875" t="s">
        <v>761</v>
      </c>
      <c r="M48" s="875" t="s">
        <v>761</v>
      </c>
      <c r="N48" s="875" t="s">
        <v>761</v>
      </c>
      <c r="O48" s="875" t="s">
        <v>761</v>
      </c>
    </row>
    <row r="49" spans="1:15" ht="34.5" customHeight="1" x14ac:dyDescent="0.2">
      <c r="A49" s="879" t="s">
        <v>1224</v>
      </c>
      <c r="B49" s="878"/>
      <c r="C49" s="878"/>
      <c r="D49" s="936"/>
      <c r="E49" s="878"/>
      <c r="F49" s="876"/>
      <c r="G49" s="875"/>
      <c r="H49" s="875"/>
      <c r="I49" s="875"/>
      <c r="J49" s="875" t="s">
        <v>762</v>
      </c>
      <c r="K49" s="875" t="s">
        <v>762</v>
      </c>
      <c r="L49" s="875" t="s">
        <v>762</v>
      </c>
      <c r="M49" s="875" t="s">
        <v>762</v>
      </c>
      <c r="N49" s="875" t="s">
        <v>762</v>
      </c>
      <c r="O49" s="875" t="s">
        <v>762</v>
      </c>
    </row>
    <row r="50" spans="1:15" ht="30.75" customHeight="1" x14ac:dyDescent="0.2">
      <c r="A50" s="879" t="s">
        <v>1225</v>
      </c>
      <c r="B50" s="878"/>
      <c r="C50" s="878"/>
      <c r="D50" s="936"/>
      <c r="E50" s="878"/>
      <c r="F50" s="876"/>
      <c r="G50" s="875"/>
      <c r="H50" s="875"/>
      <c r="I50" s="875"/>
      <c r="J50" s="875" t="s">
        <v>1226</v>
      </c>
      <c r="K50" s="891" t="s">
        <v>763</v>
      </c>
      <c r="L50" s="891" t="s">
        <v>763</v>
      </c>
      <c r="M50" s="891" t="s">
        <v>763</v>
      </c>
      <c r="N50" s="891" t="s">
        <v>763</v>
      </c>
      <c r="O50" s="891" t="s">
        <v>763</v>
      </c>
    </row>
    <row r="51" spans="1:15" ht="30.75" customHeight="1" x14ac:dyDescent="0.2">
      <c r="A51" s="879" t="s">
        <v>1227</v>
      </c>
      <c r="B51" s="878"/>
      <c r="C51" s="878"/>
      <c r="D51" s="936"/>
      <c r="E51" s="878"/>
      <c r="F51" s="876"/>
      <c r="G51" s="875"/>
      <c r="H51" s="875"/>
      <c r="I51" s="875"/>
      <c r="J51" s="875"/>
      <c r="K51" s="891"/>
      <c r="L51" s="891" t="s">
        <v>1228</v>
      </c>
      <c r="M51" s="891" t="s">
        <v>1228</v>
      </c>
      <c r="N51" s="891"/>
      <c r="O51" s="891" t="s">
        <v>1229</v>
      </c>
    </row>
    <row r="52" spans="1:15" ht="30.75" customHeight="1" thickBot="1" x14ac:dyDescent="0.25">
      <c r="A52" s="879" t="s">
        <v>1230</v>
      </c>
      <c r="B52" s="878"/>
      <c r="C52" s="878"/>
      <c r="D52" s="936"/>
      <c r="E52" s="878"/>
      <c r="F52" s="876"/>
      <c r="G52" s="875"/>
      <c r="H52" s="875"/>
      <c r="I52" s="875"/>
      <c r="J52" s="875" t="s">
        <v>1231</v>
      </c>
      <c r="K52" s="891" t="s">
        <v>1231</v>
      </c>
      <c r="L52" s="891"/>
      <c r="M52" s="891"/>
      <c r="N52" s="905"/>
      <c r="O52" s="905" t="s">
        <v>1232</v>
      </c>
    </row>
    <row r="53" spans="1:15" ht="15" customHeight="1" thickBot="1" x14ac:dyDescent="0.25">
      <c r="A53" s="874" t="s">
        <v>76</v>
      </c>
      <c r="B53" s="874"/>
      <c r="C53" s="874"/>
      <c r="D53" s="874"/>
      <c r="E53" s="1072"/>
      <c r="F53" s="1073"/>
      <c r="G53" s="978"/>
      <c r="H53" s="935"/>
      <c r="I53" s="935"/>
      <c r="J53" s="935"/>
      <c r="K53" s="1074"/>
      <c r="L53" s="1074"/>
      <c r="M53" s="1074"/>
      <c r="N53" s="1074"/>
      <c r="O53" s="1074"/>
    </row>
    <row r="54" spans="1:15" ht="16.5" x14ac:dyDescent="0.2">
      <c r="A54" s="1113" t="s">
        <v>764</v>
      </c>
      <c r="B54" s="883" t="s">
        <v>765</v>
      </c>
      <c r="C54" s="883" t="s">
        <v>1088</v>
      </c>
      <c r="D54" s="889" t="s">
        <v>766</v>
      </c>
      <c r="E54" s="883" t="s">
        <v>767</v>
      </c>
      <c r="F54" s="1114" t="s">
        <v>768</v>
      </c>
      <c r="G54" s="902" t="s">
        <v>1087</v>
      </c>
      <c r="H54" s="902" t="s">
        <v>768</v>
      </c>
      <c r="I54" s="902" t="s">
        <v>768</v>
      </c>
      <c r="J54" s="902" t="s">
        <v>768</v>
      </c>
      <c r="K54" s="880" t="s">
        <v>768</v>
      </c>
      <c r="L54" s="880" t="s">
        <v>768</v>
      </c>
      <c r="M54" s="880" t="s">
        <v>768</v>
      </c>
      <c r="N54" s="880" t="s">
        <v>768</v>
      </c>
      <c r="O54" s="902" t="s">
        <v>768</v>
      </c>
    </row>
    <row r="55" spans="1:15" ht="16.5" x14ac:dyDescent="0.2">
      <c r="A55" s="879" t="s">
        <v>769</v>
      </c>
      <c r="B55" s="878" t="s">
        <v>770</v>
      </c>
      <c r="C55" s="878" t="s">
        <v>1086</v>
      </c>
      <c r="D55" s="877" t="s">
        <v>771</v>
      </c>
      <c r="E55" s="878" t="s">
        <v>772</v>
      </c>
      <c r="F55" s="876" t="s">
        <v>773</v>
      </c>
      <c r="G55" s="875" t="s">
        <v>773</v>
      </c>
      <c r="H55" s="875" t="s">
        <v>773</v>
      </c>
      <c r="I55" s="875" t="s">
        <v>1085</v>
      </c>
      <c r="J55" s="875" t="s">
        <v>1084</v>
      </c>
      <c r="K55" s="875" t="s">
        <v>1083</v>
      </c>
      <c r="L55" s="875" t="s">
        <v>1083</v>
      </c>
      <c r="M55" s="875" t="s">
        <v>774</v>
      </c>
      <c r="N55" s="875" t="s">
        <v>774</v>
      </c>
      <c r="O55" s="875" t="s">
        <v>774</v>
      </c>
    </row>
    <row r="56" spans="1:15" ht="28.5" x14ac:dyDescent="0.2">
      <c r="A56" s="879" t="s">
        <v>775</v>
      </c>
      <c r="B56" s="878" t="s">
        <v>776</v>
      </c>
      <c r="C56" s="878" t="s">
        <v>777</v>
      </c>
      <c r="D56" s="877" t="s">
        <v>778</v>
      </c>
      <c r="E56" s="878" t="s">
        <v>779</v>
      </c>
      <c r="F56" s="876" t="s">
        <v>780</v>
      </c>
      <c r="G56" s="875" t="s">
        <v>780</v>
      </c>
      <c r="H56" s="875" t="s">
        <v>780</v>
      </c>
      <c r="I56" s="875" t="s">
        <v>1082</v>
      </c>
      <c r="J56" s="875" t="s">
        <v>781</v>
      </c>
      <c r="K56" s="875" t="s">
        <v>781</v>
      </c>
      <c r="L56" s="875" t="s">
        <v>781</v>
      </c>
      <c r="M56" s="875" t="s">
        <v>1081</v>
      </c>
      <c r="N56" s="875" t="s">
        <v>781</v>
      </c>
      <c r="O56" s="875" t="s">
        <v>1081</v>
      </c>
    </row>
    <row r="57" spans="1:15" ht="31.5" customHeight="1" x14ac:dyDescent="0.2">
      <c r="A57" s="879" t="s">
        <v>782</v>
      </c>
      <c r="B57" s="875" t="s">
        <v>1080</v>
      </c>
      <c r="C57" s="878" t="s">
        <v>1079</v>
      </c>
      <c r="D57" s="877" t="s">
        <v>783</v>
      </c>
      <c r="E57" s="878" t="s">
        <v>784</v>
      </c>
      <c r="F57" s="876" t="s">
        <v>785</v>
      </c>
      <c r="G57" s="875" t="s">
        <v>785</v>
      </c>
      <c r="H57" s="875" t="s">
        <v>785</v>
      </c>
      <c r="I57" s="875" t="s">
        <v>785</v>
      </c>
      <c r="J57" s="875" t="s">
        <v>785</v>
      </c>
      <c r="K57" s="875" t="s">
        <v>785</v>
      </c>
      <c r="L57" s="875" t="s">
        <v>785</v>
      </c>
      <c r="M57" s="875" t="s">
        <v>785</v>
      </c>
      <c r="N57" s="875" t="s">
        <v>785</v>
      </c>
      <c r="O57" s="875" t="s">
        <v>785</v>
      </c>
    </row>
    <row r="58" spans="1:15" ht="16.5" x14ac:dyDescent="0.2">
      <c r="A58" s="879" t="s">
        <v>786</v>
      </c>
      <c r="B58" s="878" t="s">
        <v>787</v>
      </c>
      <c r="C58" s="876" t="s">
        <v>1078</v>
      </c>
      <c r="D58" s="877" t="s">
        <v>1077</v>
      </c>
      <c r="E58" s="878" t="s">
        <v>788</v>
      </c>
      <c r="F58" s="876" t="s">
        <v>789</v>
      </c>
      <c r="G58" s="878" t="s">
        <v>789</v>
      </c>
      <c r="H58" s="878" t="s">
        <v>789</v>
      </c>
      <c r="I58" s="878" t="s">
        <v>789</v>
      </c>
      <c r="J58" s="878" t="s">
        <v>789</v>
      </c>
      <c r="K58" s="878" t="s">
        <v>789</v>
      </c>
      <c r="L58" s="878" t="s">
        <v>789</v>
      </c>
      <c r="M58" s="878" t="s">
        <v>789</v>
      </c>
      <c r="N58" s="878" t="s">
        <v>789</v>
      </c>
      <c r="O58" s="878" t="s">
        <v>789</v>
      </c>
    </row>
    <row r="59" spans="1:15" x14ac:dyDescent="0.2">
      <c r="A59" s="934" t="s">
        <v>790</v>
      </c>
      <c r="B59" s="893"/>
      <c r="C59" s="885"/>
      <c r="D59" s="893" t="s">
        <v>791</v>
      </c>
      <c r="E59" s="893" t="s">
        <v>792</v>
      </c>
      <c r="F59" s="933"/>
      <c r="G59" s="893"/>
      <c r="H59" s="875" t="s">
        <v>793</v>
      </c>
      <c r="I59" s="875" t="s">
        <v>793</v>
      </c>
      <c r="J59" s="875" t="s">
        <v>793</v>
      </c>
      <c r="K59" s="875" t="s">
        <v>793</v>
      </c>
      <c r="L59" s="875" t="s">
        <v>793</v>
      </c>
      <c r="M59" s="875"/>
      <c r="N59" s="875" t="s">
        <v>793</v>
      </c>
      <c r="O59" s="875"/>
    </row>
    <row r="60" spans="1:15" ht="16.5" x14ac:dyDescent="0.2">
      <c r="A60" s="867" t="s">
        <v>1233</v>
      </c>
      <c r="B60" s="893"/>
      <c r="C60" s="885"/>
      <c r="D60" s="893"/>
      <c r="E60" s="893"/>
      <c r="F60" s="933"/>
      <c r="G60" s="893"/>
      <c r="H60" s="891"/>
      <c r="I60" s="891" t="s">
        <v>794</v>
      </c>
      <c r="J60" s="891" t="s">
        <v>794</v>
      </c>
      <c r="K60" s="891" t="s">
        <v>794</v>
      </c>
      <c r="L60" s="891" t="s">
        <v>1076</v>
      </c>
      <c r="M60" s="891" t="s">
        <v>1076</v>
      </c>
      <c r="N60" s="891" t="s">
        <v>795</v>
      </c>
      <c r="O60" s="891" t="s">
        <v>1234</v>
      </c>
    </row>
    <row r="61" spans="1:15" ht="15" thickBot="1" x14ac:dyDescent="0.25">
      <c r="A61" s="867" t="s">
        <v>796</v>
      </c>
      <c r="B61" s="904"/>
      <c r="C61" s="1115"/>
      <c r="D61" s="904"/>
      <c r="E61" s="904"/>
      <c r="F61" s="905"/>
      <c r="G61" s="904" t="s">
        <v>797</v>
      </c>
      <c r="H61" s="904" t="s">
        <v>797</v>
      </c>
      <c r="I61" s="904" t="s">
        <v>798</v>
      </c>
      <c r="J61" s="904" t="s">
        <v>798</v>
      </c>
      <c r="K61" s="904" t="s">
        <v>798</v>
      </c>
      <c r="L61" s="904" t="s">
        <v>798</v>
      </c>
      <c r="M61" s="904"/>
      <c r="N61" s="904" t="s">
        <v>798</v>
      </c>
      <c r="O61" s="904"/>
    </row>
    <row r="62" spans="1:15" ht="15" customHeight="1" thickBot="1" x14ac:dyDescent="0.25">
      <c r="A62" s="874" t="s">
        <v>77</v>
      </c>
      <c r="B62" s="874"/>
      <c r="C62" s="874"/>
      <c r="D62" s="874"/>
      <c r="E62" s="1072"/>
      <c r="F62" s="1073"/>
      <c r="G62" s="978"/>
      <c r="H62" s="1074"/>
      <c r="I62" s="1074"/>
      <c r="J62" s="1074"/>
      <c r="K62" s="1074"/>
      <c r="L62" s="1074"/>
      <c r="M62" s="1074"/>
      <c r="N62" s="1074"/>
      <c r="O62" s="1074"/>
    </row>
    <row r="63" spans="1:15" ht="14.25" customHeight="1" x14ac:dyDescent="0.2">
      <c r="A63" s="932" t="s">
        <v>799</v>
      </c>
      <c r="B63" s="896" t="s">
        <v>800</v>
      </c>
      <c r="C63" s="896" t="s">
        <v>801</v>
      </c>
      <c r="D63" s="882" t="s">
        <v>802</v>
      </c>
      <c r="E63" s="896" t="s">
        <v>803</v>
      </c>
      <c r="F63" s="1114" t="s">
        <v>804</v>
      </c>
      <c r="G63" s="902" t="s">
        <v>805</v>
      </c>
      <c r="H63" s="902" t="s">
        <v>805</v>
      </c>
      <c r="I63" s="902" t="s">
        <v>806</v>
      </c>
      <c r="J63" s="902" t="s">
        <v>806</v>
      </c>
      <c r="K63" s="902" t="s">
        <v>806</v>
      </c>
      <c r="L63" s="902" t="s">
        <v>806</v>
      </c>
      <c r="M63" s="902" t="s">
        <v>806</v>
      </c>
      <c r="N63" s="902" t="s">
        <v>806</v>
      </c>
      <c r="O63" s="902" t="s">
        <v>806</v>
      </c>
    </row>
    <row r="64" spans="1:15" ht="16.5" x14ac:dyDescent="0.2">
      <c r="A64" s="879" t="s">
        <v>807</v>
      </c>
      <c r="B64" s="878" t="s">
        <v>808</v>
      </c>
      <c r="C64" s="878" t="s">
        <v>809</v>
      </c>
      <c r="D64" s="877" t="s">
        <v>810</v>
      </c>
      <c r="E64" s="878" t="s">
        <v>811</v>
      </c>
      <c r="F64" s="876" t="s">
        <v>812</v>
      </c>
      <c r="G64" s="875"/>
      <c r="H64" s="875" t="s">
        <v>813</v>
      </c>
      <c r="I64" s="875" t="s">
        <v>812</v>
      </c>
      <c r="J64" s="875" t="s">
        <v>1075</v>
      </c>
      <c r="K64" s="875" t="s">
        <v>1075</v>
      </c>
      <c r="L64" s="875" t="s">
        <v>1075</v>
      </c>
      <c r="M64" s="875" t="s">
        <v>1075</v>
      </c>
      <c r="N64" s="875" t="s">
        <v>1075</v>
      </c>
      <c r="O64" s="875" t="s">
        <v>1075</v>
      </c>
    </row>
    <row r="65" spans="1:15" ht="28.5" x14ac:dyDescent="0.2">
      <c r="A65" s="879" t="s">
        <v>814</v>
      </c>
      <c r="B65" s="878" t="s">
        <v>1074</v>
      </c>
      <c r="C65" s="878"/>
      <c r="D65" s="877" t="s">
        <v>1073</v>
      </c>
      <c r="E65" s="878" t="s">
        <v>815</v>
      </c>
      <c r="F65" s="876" t="s">
        <v>816</v>
      </c>
      <c r="G65" s="875" t="s">
        <v>816</v>
      </c>
      <c r="H65" s="875" t="s">
        <v>816</v>
      </c>
      <c r="I65" s="875" t="s">
        <v>816</v>
      </c>
      <c r="J65" s="875" t="s">
        <v>816</v>
      </c>
      <c r="K65" s="875" t="s">
        <v>816</v>
      </c>
      <c r="L65" s="875" t="s">
        <v>816</v>
      </c>
      <c r="M65" s="875" t="s">
        <v>816</v>
      </c>
      <c r="N65" s="875" t="s">
        <v>816</v>
      </c>
      <c r="O65" s="875" t="s">
        <v>816</v>
      </c>
    </row>
    <row r="66" spans="1:15" x14ac:dyDescent="0.2">
      <c r="A66" s="931" t="s">
        <v>817</v>
      </c>
      <c r="B66" s="893"/>
      <c r="C66" s="867"/>
      <c r="D66" s="892"/>
      <c r="E66" s="893"/>
      <c r="F66" s="876"/>
      <c r="G66" s="875"/>
      <c r="H66" s="875"/>
      <c r="I66" s="875" t="s">
        <v>818</v>
      </c>
      <c r="J66" s="875" t="s">
        <v>818</v>
      </c>
      <c r="K66" s="875"/>
      <c r="L66" s="875"/>
      <c r="M66" s="875"/>
      <c r="N66" s="875"/>
      <c r="O66" s="875"/>
    </row>
    <row r="67" spans="1:15" x14ac:dyDescent="0.2">
      <c r="A67" s="931" t="s">
        <v>819</v>
      </c>
      <c r="B67" s="893"/>
      <c r="C67" s="867"/>
      <c r="D67" s="892"/>
      <c r="E67" s="893"/>
      <c r="F67" s="876"/>
      <c r="G67" s="875"/>
      <c r="H67" s="875"/>
      <c r="I67" s="875" t="s">
        <v>820</v>
      </c>
      <c r="J67" s="875" t="s">
        <v>820</v>
      </c>
      <c r="K67" s="875"/>
      <c r="L67" s="875"/>
      <c r="M67" s="875"/>
      <c r="N67" s="875"/>
      <c r="O67" s="875"/>
    </row>
    <row r="68" spans="1:15" ht="16.5" x14ac:dyDescent="0.2">
      <c r="A68" s="930" t="s">
        <v>821</v>
      </c>
      <c r="B68" s="893" t="s">
        <v>1072</v>
      </c>
      <c r="C68" s="527" t="s">
        <v>1071</v>
      </c>
      <c r="D68" s="892" t="s">
        <v>822</v>
      </c>
      <c r="E68" s="893" t="s">
        <v>823</v>
      </c>
      <c r="F68" s="876" t="s">
        <v>824</v>
      </c>
      <c r="G68" s="875" t="s">
        <v>824</v>
      </c>
      <c r="H68" s="875" t="s">
        <v>824</v>
      </c>
      <c r="I68" s="875" t="s">
        <v>825</v>
      </c>
      <c r="J68" s="875" t="s">
        <v>825</v>
      </c>
      <c r="K68" s="875" t="s">
        <v>825</v>
      </c>
      <c r="L68" s="875" t="s">
        <v>825</v>
      </c>
      <c r="M68" s="875" t="s">
        <v>825</v>
      </c>
      <c r="N68" s="875" t="s">
        <v>825</v>
      </c>
      <c r="O68" s="875" t="s">
        <v>825</v>
      </c>
    </row>
    <row r="69" spans="1:15" ht="16.5" x14ac:dyDescent="0.2">
      <c r="A69" s="930" t="s">
        <v>826</v>
      </c>
      <c r="B69" s="893" t="s">
        <v>1070</v>
      </c>
      <c r="C69" s="891" t="s">
        <v>1069</v>
      </c>
      <c r="D69" s="929" t="s">
        <v>827</v>
      </c>
      <c r="E69" s="893" t="s">
        <v>828</v>
      </c>
      <c r="F69" s="891" t="s">
        <v>829</v>
      </c>
      <c r="G69" s="891" t="s">
        <v>829</v>
      </c>
      <c r="H69" s="891" t="s">
        <v>829</v>
      </c>
      <c r="I69" s="891" t="s">
        <v>829</v>
      </c>
      <c r="J69" s="891" t="s">
        <v>829</v>
      </c>
      <c r="K69" s="891" t="s">
        <v>829</v>
      </c>
      <c r="L69" s="891" t="s">
        <v>829</v>
      </c>
      <c r="M69" s="891" t="s">
        <v>829</v>
      </c>
      <c r="N69" s="891" t="s">
        <v>829</v>
      </c>
      <c r="O69" s="891" t="s">
        <v>829</v>
      </c>
    </row>
    <row r="70" spans="1:15" ht="17.25" thickBot="1" x14ac:dyDescent="0.25">
      <c r="A70" s="928" t="s">
        <v>830</v>
      </c>
      <c r="B70" s="928"/>
      <c r="C70" s="928"/>
      <c r="D70" s="928"/>
      <c r="E70" s="928"/>
      <c r="F70" s="928"/>
      <c r="G70" s="928"/>
      <c r="H70" s="928"/>
      <c r="I70" s="928" t="s">
        <v>831</v>
      </c>
      <c r="J70" s="928" t="s">
        <v>1068</v>
      </c>
      <c r="K70" s="928"/>
      <c r="L70" s="928"/>
      <c r="M70" s="928"/>
      <c r="N70" s="928"/>
      <c r="O70" s="1116"/>
    </row>
    <row r="71" spans="1:15" ht="15" customHeight="1" thickBot="1" x14ac:dyDescent="0.25">
      <c r="A71" s="874" t="s">
        <v>78</v>
      </c>
      <c r="B71" s="874"/>
      <c r="C71" s="874"/>
      <c r="D71" s="874"/>
      <c r="E71" s="1072"/>
      <c r="F71" s="1073"/>
      <c r="G71" s="978"/>
      <c r="H71" s="1074"/>
      <c r="I71" s="1074"/>
      <c r="J71" s="1074"/>
      <c r="K71" s="1074"/>
      <c r="L71" s="1074"/>
      <c r="M71" s="1074"/>
      <c r="N71" s="1074"/>
      <c r="O71" s="1074"/>
    </row>
    <row r="72" spans="1:15" ht="14.25" customHeight="1" x14ac:dyDescent="0.2">
      <c r="A72" s="927" t="s">
        <v>832</v>
      </c>
      <c r="B72" s="900" t="s">
        <v>833</v>
      </c>
      <c r="C72" s="900" t="s">
        <v>834</v>
      </c>
      <c r="D72" s="919" t="s">
        <v>835</v>
      </c>
      <c r="E72" s="883" t="s">
        <v>836</v>
      </c>
      <c r="F72" s="1114" t="s">
        <v>837</v>
      </c>
      <c r="G72" s="902" t="s">
        <v>837</v>
      </c>
      <c r="H72" s="902" t="s">
        <v>837</v>
      </c>
      <c r="I72" s="902" t="s">
        <v>837</v>
      </c>
      <c r="J72" s="902" t="s">
        <v>837</v>
      </c>
      <c r="K72" s="902" t="s">
        <v>837</v>
      </c>
      <c r="L72" s="902" t="s">
        <v>837</v>
      </c>
      <c r="M72" s="902" t="s">
        <v>837</v>
      </c>
      <c r="N72" s="902" t="s">
        <v>837</v>
      </c>
      <c r="O72" s="902" t="s">
        <v>837</v>
      </c>
    </row>
    <row r="73" spans="1:15" ht="49.5" customHeight="1" x14ac:dyDescent="0.2">
      <c r="A73" s="867" t="s">
        <v>838</v>
      </c>
      <c r="B73" s="896" t="s">
        <v>1067</v>
      </c>
      <c r="C73" s="896" t="s">
        <v>839</v>
      </c>
      <c r="D73" s="882" t="s">
        <v>1066</v>
      </c>
      <c r="E73" s="883" t="s">
        <v>840</v>
      </c>
      <c r="F73" s="876" t="s">
        <v>841</v>
      </c>
      <c r="G73" s="875" t="s">
        <v>841</v>
      </c>
      <c r="H73" s="875" t="s">
        <v>841</v>
      </c>
      <c r="I73" s="875" t="s">
        <v>841</v>
      </c>
      <c r="J73" s="875" t="s">
        <v>841</v>
      </c>
      <c r="K73" s="875" t="s">
        <v>841</v>
      </c>
      <c r="L73" s="875" t="s">
        <v>841</v>
      </c>
      <c r="M73" s="875" t="s">
        <v>841</v>
      </c>
      <c r="N73" s="875" t="s">
        <v>841</v>
      </c>
      <c r="O73" s="875" t="s">
        <v>841</v>
      </c>
    </row>
    <row r="74" spans="1:15" x14ac:dyDescent="0.2">
      <c r="A74" s="879" t="s">
        <v>842</v>
      </c>
      <c r="B74" s="878"/>
      <c r="C74" s="878" t="s">
        <v>843</v>
      </c>
      <c r="D74" s="877" t="s">
        <v>844</v>
      </c>
      <c r="E74" s="878" t="s">
        <v>845</v>
      </c>
      <c r="F74" s="876" t="s">
        <v>846</v>
      </c>
      <c r="G74" s="875" t="s">
        <v>846</v>
      </c>
      <c r="H74" s="875" t="s">
        <v>846</v>
      </c>
      <c r="I74" s="875" t="s">
        <v>846</v>
      </c>
      <c r="J74" s="875" t="s">
        <v>846</v>
      </c>
      <c r="K74" s="875" t="s">
        <v>846</v>
      </c>
      <c r="L74" s="875" t="s">
        <v>846</v>
      </c>
      <c r="M74" s="875" t="s">
        <v>846</v>
      </c>
      <c r="N74" s="875" t="s">
        <v>846</v>
      </c>
      <c r="O74" s="875" t="s">
        <v>846</v>
      </c>
    </row>
    <row r="75" spans="1:15" ht="16.5" x14ac:dyDescent="0.2">
      <c r="A75" s="876" t="s">
        <v>847</v>
      </c>
      <c r="B75" s="878" t="s">
        <v>1065</v>
      </c>
      <c r="C75" s="897" t="s">
        <v>1064</v>
      </c>
      <c r="D75" s="926" t="s">
        <v>1063</v>
      </c>
      <c r="E75" s="895" t="s">
        <v>848</v>
      </c>
      <c r="F75" s="876" t="s">
        <v>849</v>
      </c>
      <c r="G75" s="895"/>
      <c r="H75" s="875" t="s">
        <v>849</v>
      </c>
      <c r="I75" s="875" t="s">
        <v>1061</v>
      </c>
      <c r="J75" s="875"/>
      <c r="K75" s="875" t="s">
        <v>850</v>
      </c>
      <c r="L75" s="875" t="s">
        <v>1062</v>
      </c>
      <c r="M75" s="875" t="s">
        <v>1061</v>
      </c>
      <c r="N75" s="875"/>
      <c r="O75" s="875" t="s">
        <v>1235</v>
      </c>
    </row>
    <row r="76" spans="1:15" ht="16.5" x14ac:dyDescent="0.2">
      <c r="A76" s="925" t="s">
        <v>851</v>
      </c>
      <c r="B76" s="878"/>
      <c r="C76" s="895" t="s">
        <v>852</v>
      </c>
      <c r="D76" s="895"/>
      <c r="E76" s="895" t="s">
        <v>1060</v>
      </c>
      <c r="F76" s="876" t="s">
        <v>1059</v>
      </c>
      <c r="G76" s="895"/>
      <c r="H76" s="875"/>
      <c r="I76" s="875"/>
      <c r="J76" s="875"/>
      <c r="K76" s="875"/>
      <c r="L76" s="875"/>
      <c r="M76" s="875"/>
      <c r="N76" s="875"/>
      <c r="O76" s="875"/>
    </row>
    <row r="77" spans="1:15" x14ac:dyDescent="0.2">
      <c r="A77" s="866"/>
      <c r="B77" s="893"/>
      <c r="C77" s="885"/>
      <c r="D77" s="885"/>
      <c r="E77" s="885"/>
      <c r="F77" s="933"/>
      <c r="G77" s="885"/>
      <c r="H77" s="891"/>
      <c r="I77" s="891"/>
      <c r="J77" s="891"/>
      <c r="K77" s="891"/>
      <c r="L77" s="891"/>
      <c r="M77" s="891"/>
      <c r="N77" s="891"/>
      <c r="O77" s="891"/>
    </row>
    <row r="78" spans="1:15" ht="15" thickBot="1" x14ac:dyDescent="0.25">
      <c r="A78" s="867" t="s">
        <v>853</v>
      </c>
      <c r="B78" s="904"/>
      <c r="C78" s="904"/>
      <c r="D78" s="904" t="s">
        <v>854</v>
      </c>
      <c r="E78" s="893" t="s">
        <v>855</v>
      </c>
      <c r="F78" s="933"/>
      <c r="G78" s="904"/>
      <c r="H78" s="905"/>
      <c r="I78" s="905"/>
      <c r="J78" s="905"/>
      <c r="K78" s="905"/>
      <c r="L78" s="905"/>
      <c r="M78" s="905"/>
      <c r="N78" s="905"/>
      <c r="O78" s="905"/>
    </row>
    <row r="79" spans="1:15" ht="15" customHeight="1" thickBot="1" x14ac:dyDescent="0.25">
      <c r="A79" s="874" t="s">
        <v>856</v>
      </c>
      <c r="B79" s="903"/>
      <c r="C79" s="874"/>
      <c r="D79" s="874"/>
      <c r="E79" s="1072"/>
      <c r="F79" s="1073"/>
      <c r="G79" s="978"/>
      <c r="H79" s="1074"/>
      <c r="I79" s="1074"/>
      <c r="J79" s="1074"/>
      <c r="K79" s="1074"/>
      <c r="L79" s="1074"/>
      <c r="M79" s="1074"/>
      <c r="N79" s="1074"/>
      <c r="O79" s="1074"/>
    </row>
    <row r="80" spans="1:15" ht="17.25" thickBot="1" x14ac:dyDescent="0.25">
      <c r="A80" s="898" t="s">
        <v>857</v>
      </c>
      <c r="B80" s="900"/>
      <c r="C80" s="924"/>
      <c r="D80" s="919" t="s">
        <v>858</v>
      </c>
      <c r="E80" s="883" t="s">
        <v>859</v>
      </c>
      <c r="F80" s="1114" t="s">
        <v>1058</v>
      </c>
      <c r="G80" s="902" t="s">
        <v>860</v>
      </c>
      <c r="H80" s="902" t="s">
        <v>1057</v>
      </c>
      <c r="I80" s="902" t="s">
        <v>860</v>
      </c>
      <c r="J80" s="902" t="s">
        <v>860</v>
      </c>
      <c r="K80" s="902" t="s">
        <v>860</v>
      </c>
      <c r="L80" s="902" t="s">
        <v>1056</v>
      </c>
      <c r="M80" s="902" t="s">
        <v>860</v>
      </c>
      <c r="N80" s="902" t="s">
        <v>1056</v>
      </c>
      <c r="O80" s="902" t="s">
        <v>1056</v>
      </c>
    </row>
    <row r="81" spans="1:15" ht="15" thickBot="1" x14ac:dyDescent="0.25">
      <c r="A81" s="898" t="s">
        <v>861</v>
      </c>
      <c r="B81" s="878"/>
      <c r="C81" s="897"/>
      <c r="D81" s="877" t="s">
        <v>862</v>
      </c>
      <c r="E81" s="878" t="s">
        <v>863</v>
      </c>
      <c r="F81" s="876"/>
      <c r="G81" s="878"/>
      <c r="H81" s="1117"/>
      <c r="I81" s="1117"/>
      <c r="J81" s="1117"/>
      <c r="K81" s="1117"/>
      <c r="L81" s="1117"/>
      <c r="M81" s="1117"/>
      <c r="N81" s="1117"/>
      <c r="O81" s="925"/>
    </row>
    <row r="82" spans="1:15" ht="15" thickBot="1" x14ac:dyDescent="0.25">
      <c r="A82" s="898" t="s">
        <v>864</v>
      </c>
      <c r="B82" s="904"/>
      <c r="C82" s="923"/>
      <c r="D82" s="916" t="s">
        <v>865</v>
      </c>
      <c r="E82" s="893" t="s">
        <v>866</v>
      </c>
      <c r="F82" s="933"/>
      <c r="G82" s="893"/>
      <c r="H82" s="1118"/>
      <c r="I82" s="1118"/>
      <c r="J82" s="1118"/>
      <c r="K82" s="1118"/>
      <c r="L82" s="1118"/>
      <c r="M82" s="1118"/>
      <c r="N82" s="1118"/>
      <c r="O82" s="1119"/>
    </row>
    <row r="83" spans="1:15" ht="15" customHeight="1" thickBot="1" x14ac:dyDescent="0.25">
      <c r="A83" s="874" t="s">
        <v>867</v>
      </c>
      <c r="B83" s="913"/>
      <c r="C83" s="912"/>
      <c r="D83" s="910"/>
      <c r="E83" s="920"/>
      <c r="F83" s="921"/>
      <c r="G83" s="922"/>
      <c r="H83" s="1074"/>
      <c r="I83" s="1074"/>
      <c r="J83" s="1074"/>
      <c r="K83" s="1074"/>
      <c r="L83" s="1074"/>
      <c r="M83" s="1074"/>
      <c r="N83" s="1074"/>
      <c r="O83" s="1074"/>
    </row>
    <row r="84" spans="1:15" ht="29.25" thickBot="1" x14ac:dyDescent="0.25">
      <c r="A84" s="909" t="s">
        <v>868</v>
      </c>
      <c r="B84" s="872"/>
      <c r="C84" s="869" t="s">
        <v>869</v>
      </c>
      <c r="D84" s="872"/>
      <c r="E84" s="872"/>
      <c r="F84" s="1120" t="s">
        <v>1055</v>
      </c>
      <c r="G84" s="1121" t="s">
        <v>870</v>
      </c>
      <c r="H84" s="1122"/>
      <c r="I84" s="1122"/>
      <c r="J84" s="1123" t="s">
        <v>871</v>
      </c>
      <c r="K84" s="1123"/>
      <c r="L84" s="1123" t="s">
        <v>871</v>
      </c>
      <c r="M84" s="1123"/>
      <c r="N84" s="1123" t="s">
        <v>871</v>
      </c>
      <c r="O84" s="1123"/>
    </row>
    <row r="85" spans="1:15" ht="15" customHeight="1" thickBot="1" x14ac:dyDescent="0.25">
      <c r="A85" s="874" t="s">
        <v>872</v>
      </c>
      <c r="B85" s="913"/>
      <c r="C85" s="912"/>
      <c r="D85" s="910"/>
      <c r="E85" s="920"/>
      <c r="F85" s="921"/>
      <c r="G85" s="920"/>
      <c r="H85" s="1074"/>
      <c r="I85" s="1074"/>
      <c r="J85" s="1074"/>
      <c r="K85" s="1074"/>
      <c r="L85" s="1074"/>
      <c r="M85" s="1074"/>
      <c r="N85" s="1074"/>
      <c r="O85" s="1074"/>
    </row>
    <row r="86" spans="1:15" ht="17.25" thickBot="1" x14ac:dyDescent="0.25">
      <c r="A86" s="909" t="s">
        <v>873</v>
      </c>
      <c r="B86" s="919"/>
      <c r="C86" s="918"/>
      <c r="D86" s="917"/>
      <c r="E86" s="917"/>
      <c r="F86" s="918"/>
      <c r="G86" s="917"/>
      <c r="H86" s="918"/>
      <c r="I86" s="918" t="s">
        <v>874</v>
      </c>
      <c r="J86" s="918" t="s">
        <v>1054</v>
      </c>
      <c r="K86" s="918"/>
      <c r="L86" s="918" t="s">
        <v>1053</v>
      </c>
      <c r="M86" s="918" t="s">
        <v>875</v>
      </c>
      <c r="N86" s="918"/>
      <c r="O86" s="918" t="s">
        <v>1236</v>
      </c>
    </row>
    <row r="87" spans="1:15" ht="17.25" thickBot="1" x14ac:dyDescent="0.25">
      <c r="A87" s="909" t="s">
        <v>876</v>
      </c>
      <c r="B87" s="916"/>
      <c r="C87" s="915"/>
      <c r="D87" s="914"/>
      <c r="E87" s="914"/>
      <c r="F87" s="915"/>
      <c r="G87" s="914"/>
      <c r="H87" s="915"/>
      <c r="I87" s="915"/>
      <c r="J87" s="915"/>
      <c r="K87" s="915"/>
      <c r="L87" s="915" t="s">
        <v>877</v>
      </c>
      <c r="M87" s="915" t="s">
        <v>1052</v>
      </c>
      <c r="N87" s="1124"/>
      <c r="O87" s="915"/>
    </row>
    <row r="88" spans="1:15" ht="15" customHeight="1" thickBot="1" x14ac:dyDescent="0.25">
      <c r="A88" s="874" t="s">
        <v>9</v>
      </c>
      <c r="B88" s="913"/>
      <c r="C88" s="912"/>
      <c r="D88" s="910"/>
      <c r="E88" s="910"/>
      <c r="F88" s="911"/>
      <c r="G88" s="910"/>
      <c r="H88" s="1074"/>
      <c r="I88" s="1074"/>
      <c r="J88" s="1074"/>
      <c r="K88" s="1074"/>
      <c r="L88" s="1074"/>
      <c r="M88" s="1074"/>
      <c r="N88" s="1074"/>
      <c r="O88" s="1074"/>
    </row>
    <row r="89" spans="1:15" ht="16.5" customHeight="1" x14ac:dyDescent="0.2">
      <c r="A89" s="909" t="s">
        <v>878</v>
      </c>
      <c r="B89" s="907"/>
      <c r="C89" s="908"/>
      <c r="D89" s="907"/>
      <c r="E89" s="907"/>
      <c r="F89" s="908"/>
      <c r="G89" s="907"/>
      <c r="H89" s="908"/>
      <c r="I89" s="908" t="s">
        <v>879</v>
      </c>
      <c r="J89" s="908" t="s">
        <v>1051</v>
      </c>
      <c r="K89" s="908" t="s">
        <v>879</v>
      </c>
      <c r="L89" s="908" t="s">
        <v>879</v>
      </c>
      <c r="M89" s="908" t="s">
        <v>879</v>
      </c>
      <c r="N89" s="908" t="s">
        <v>879</v>
      </c>
      <c r="O89" s="908" t="s">
        <v>879</v>
      </c>
    </row>
    <row r="90" spans="1:15" ht="16.5" x14ac:dyDescent="0.2">
      <c r="A90" s="879" t="s">
        <v>880</v>
      </c>
      <c r="B90" s="878"/>
      <c r="C90" s="878"/>
      <c r="D90" s="878"/>
      <c r="E90" s="878"/>
      <c r="F90" s="875"/>
      <c r="G90" s="875"/>
      <c r="H90" s="875"/>
      <c r="I90" s="875" t="s">
        <v>881</v>
      </c>
      <c r="J90" s="875" t="s">
        <v>1050</v>
      </c>
      <c r="K90" s="875" t="s">
        <v>881</v>
      </c>
      <c r="L90" s="875" t="s">
        <v>881</v>
      </c>
      <c r="M90" s="875" t="s">
        <v>881</v>
      </c>
      <c r="N90" s="875" t="s">
        <v>881</v>
      </c>
      <c r="O90" s="875" t="s">
        <v>881</v>
      </c>
    </row>
    <row r="91" spans="1:15" x14ac:dyDescent="0.2">
      <c r="A91" s="879" t="s">
        <v>882</v>
      </c>
      <c r="B91" s="878"/>
      <c r="C91" s="878"/>
      <c r="D91" s="878"/>
      <c r="E91" s="878"/>
      <c r="F91" s="875"/>
      <c r="G91" s="875"/>
      <c r="H91" s="891"/>
      <c r="I91" s="891" t="s">
        <v>883</v>
      </c>
      <c r="J91" s="891" t="s">
        <v>883</v>
      </c>
      <c r="K91" s="891"/>
      <c r="L91" s="891"/>
      <c r="M91" s="891"/>
      <c r="O91" s="891"/>
    </row>
    <row r="92" spans="1:15" ht="15" thickBot="1" x14ac:dyDescent="0.25">
      <c r="A92" s="879" t="s">
        <v>884</v>
      </c>
      <c r="B92" s="878"/>
      <c r="C92" s="878"/>
      <c r="D92" s="878"/>
      <c r="E92" s="878"/>
      <c r="F92" s="875"/>
      <c r="G92" s="875"/>
      <c r="H92" s="891"/>
      <c r="I92" s="891"/>
      <c r="J92" s="891"/>
      <c r="K92" s="891"/>
      <c r="L92" s="891"/>
      <c r="M92" s="891"/>
      <c r="N92" s="891"/>
      <c r="O92" s="905"/>
    </row>
    <row r="93" spans="1:15" ht="15" customHeight="1" thickBot="1" x14ac:dyDescent="0.25">
      <c r="A93" s="874" t="s">
        <v>421</v>
      </c>
      <c r="B93" s="903"/>
      <c r="C93" s="874"/>
      <c r="D93" s="874"/>
      <c r="E93" s="1072"/>
      <c r="F93" s="1073"/>
      <c r="G93" s="978"/>
      <c r="H93" s="1074"/>
      <c r="I93" s="1074"/>
      <c r="J93" s="1074"/>
      <c r="K93" s="1074"/>
      <c r="L93" s="1074"/>
      <c r="M93" s="1074"/>
      <c r="N93" s="1074"/>
      <c r="O93" s="1074"/>
    </row>
    <row r="94" spans="1:15" ht="16.5" x14ac:dyDescent="0.2">
      <c r="A94" s="947" t="s">
        <v>885</v>
      </c>
      <c r="B94" s="900"/>
      <c r="C94" s="902"/>
      <c r="D94" s="900"/>
      <c r="E94" s="900"/>
      <c r="F94" s="902"/>
      <c r="G94" s="900" t="s">
        <v>886</v>
      </c>
      <c r="H94" s="1125" t="s">
        <v>1049</v>
      </c>
      <c r="I94" s="1125" t="s">
        <v>1049</v>
      </c>
      <c r="J94" s="1125" t="s">
        <v>1049</v>
      </c>
      <c r="K94" s="1125" t="s">
        <v>1049</v>
      </c>
      <c r="L94" s="1125" t="s">
        <v>887</v>
      </c>
      <c r="M94" s="1125" t="s">
        <v>887</v>
      </c>
      <c r="N94" s="1125" t="s">
        <v>887</v>
      </c>
      <c r="O94" s="902" t="s">
        <v>887</v>
      </c>
    </row>
    <row r="95" spans="1:15" ht="16.5" x14ac:dyDescent="0.2">
      <c r="A95" s="876" t="s">
        <v>888</v>
      </c>
      <c r="B95" s="878"/>
      <c r="C95" s="875"/>
      <c r="D95" s="878"/>
      <c r="E95" s="878"/>
      <c r="F95" s="875"/>
      <c r="G95" s="878" t="s">
        <v>889</v>
      </c>
      <c r="H95" s="945" t="s">
        <v>1048</v>
      </c>
      <c r="I95" s="945"/>
      <c r="J95" s="945"/>
      <c r="K95" s="945"/>
      <c r="L95" s="945"/>
      <c r="M95" s="945"/>
      <c r="N95" s="945"/>
      <c r="O95" s="875"/>
    </row>
    <row r="96" spans="1:15" ht="45" x14ac:dyDescent="0.2">
      <c r="A96" s="876" t="s">
        <v>890</v>
      </c>
      <c r="B96" s="878"/>
      <c r="C96" s="875"/>
      <c r="D96" s="878"/>
      <c r="E96" s="878"/>
      <c r="F96" s="875"/>
      <c r="G96" s="878" t="s">
        <v>891</v>
      </c>
      <c r="H96" s="945" t="s">
        <v>1047</v>
      </c>
      <c r="I96" s="945"/>
      <c r="J96" s="945"/>
      <c r="K96" s="945"/>
      <c r="L96" s="877" t="s">
        <v>1046</v>
      </c>
      <c r="M96" s="877" t="s">
        <v>892</v>
      </c>
      <c r="N96" s="877"/>
      <c r="O96" s="878"/>
    </row>
    <row r="97" spans="1:15" ht="49.5" customHeight="1" x14ac:dyDescent="0.2">
      <c r="A97" s="866" t="s">
        <v>893</v>
      </c>
      <c r="B97" s="896"/>
      <c r="C97" s="906"/>
      <c r="D97" s="896"/>
      <c r="E97" s="896"/>
      <c r="F97" s="906"/>
      <c r="G97" s="896" t="s">
        <v>894</v>
      </c>
      <c r="H97" s="1126" t="s">
        <v>1045</v>
      </c>
      <c r="I97" s="1126"/>
      <c r="J97" s="1126"/>
      <c r="K97" s="1126"/>
      <c r="L97" s="877" t="s">
        <v>1044</v>
      </c>
      <c r="M97" s="877" t="s">
        <v>895</v>
      </c>
      <c r="N97" s="877"/>
      <c r="O97" s="878"/>
    </row>
    <row r="98" spans="1:15" ht="17.25" thickBot="1" x14ac:dyDescent="0.25">
      <c r="A98" s="1127" t="s">
        <v>896</v>
      </c>
      <c r="B98" s="1128"/>
      <c r="C98" s="905"/>
      <c r="D98" s="904"/>
      <c r="E98" s="904"/>
      <c r="F98" s="905"/>
      <c r="G98" s="904"/>
      <c r="H98" s="1129" t="s">
        <v>897</v>
      </c>
      <c r="I98" s="1129" t="s">
        <v>1043</v>
      </c>
      <c r="J98" s="1129"/>
      <c r="K98" s="1129"/>
      <c r="L98" s="1129"/>
      <c r="M98" s="1129"/>
      <c r="N98" s="1129"/>
      <c r="O98" s="905"/>
    </row>
    <row r="99" spans="1:15" ht="15" customHeight="1" thickBot="1" x14ac:dyDescent="0.25">
      <c r="A99" s="874" t="s">
        <v>898</v>
      </c>
      <c r="B99" s="903"/>
      <c r="C99" s="874"/>
      <c r="D99" s="874"/>
      <c r="E99" s="1072"/>
      <c r="F99" s="1073"/>
      <c r="G99" s="978"/>
      <c r="H99" s="1074"/>
      <c r="I99" s="1074"/>
      <c r="J99" s="1074"/>
      <c r="K99" s="1074"/>
      <c r="L99" s="1074"/>
      <c r="M99" s="1074"/>
      <c r="N99" s="1074"/>
      <c r="O99" s="1074"/>
    </row>
    <row r="100" spans="1:15" ht="17.25" thickBot="1" x14ac:dyDescent="0.25">
      <c r="A100" s="898" t="s">
        <v>899</v>
      </c>
      <c r="B100" s="901"/>
      <c r="C100" s="900" t="s">
        <v>852</v>
      </c>
      <c r="D100" s="900"/>
      <c r="E100" s="883" t="s">
        <v>900</v>
      </c>
      <c r="F100" s="1114" t="s">
        <v>1042</v>
      </c>
      <c r="G100" s="902" t="s">
        <v>901</v>
      </c>
      <c r="H100" s="902" t="s">
        <v>901</v>
      </c>
      <c r="I100" s="902"/>
      <c r="J100" s="902"/>
      <c r="K100" s="902"/>
      <c r="L100" s="902"/>
      <c r="M100" s="902"/>
      <c r="N100" s="902"/>
      <c r="O100" s="902"/>
    </row>
    <row r="101" spans="1:15" ht="17.25" thickBot="1" x14ac:dyDescent="0.25">
      <c r="A101" s="898" t="s">
        <v>902</v>
      </c>
      <c r="B101" s="901"/>
      <c r="C101" s="900" t="s">
        <v>1041</v>
      </c>
      <c r="D101" s="900" t="s">
        <v>1040</v>
      </c>
      <c r="E101" s="883" t="s">
        <v>903</v>
      </c>
      <c r="F101" s="1114" t="s">
        <v>904</v>
      </c>
      <c r="G101" s="880" t="s">
        <v>904</v>
      </c>
      <c r="H101" s="880" t="s">
        <v>1039</v>
      </c>
      <c r="I101" s="880"/>
      <c r="J101" s="880"/>
      <c r="K101" s="880"/>
      <c r="L101" s="880"/>
      <c r="M101" s="880"/>
      <c r="N101" s="880"/>
      <c r="O101" s="880"/>
    </row>
    <row r="102" spans="1:15" ht="15" thickBot="1" x14ac:dyDescent="0.25">
      <c r="A102" s="898" t="s">
        <v>905</v>
      </c>
      <c r="B102" s="899"/>
      <c r="C102" s="878"/>
      <c r="D102" s="899" t="s">
        <v>906</v>
      </c>
      <c r="E102" s="883"/>
      <c r="F102" s="1114"/>
      <c r="G102" s="880"/>
      <c r="H102" s="880" t="s">
        <v>907</v>
      </c>
      <c r="I102" s="880"/>
      <c r="J102" s="880"/>
      <c r="K102" s="880"/>
      <c r="L102" s="880"/>
      <c r="M102" s="880"/>
      <c r="N102" s="880"/>
      <c r="O102" s="880"/>
    </row>
    <row r="103" spans="1:15" ht="16.5" x14ac:dyDescent="0.2">
      <c r="A103" s="898" t="s">
        <v>39</v>
      </c>
      <c r="B103" s="878" t="s">
        <v>908</v>
      </c>
      <c r="C103" s="897" t="s">
        <v>1038</v>
      </c>
      <c r="D103" s="877" t="s">
        <v>909</v>
      </c>
      <c r="E103" s="878" t="s">
        <v>910</v>
      </c>
      <c r="F103" s="876" t="s">
        <v>911</v>
      </c>
      <c r="G103" s="875" t="s">
        <v>911</v>
      </c>
      <c r="H103" s="875" t="s">
        <v>911</v>
      </c>
      <c r="I103" s="875" t="s">
        <v>911</v>
      </c>
      <c r="J103" s="875" t="s">
        <v>911</v>
      </c>
      <c r="K103" s="875" t="s">
        <v>911</v>
      </c>
      <c r="L103" s="875" t="s">
        <v>911</v>
      </c>
      <c r="M103" s="875" t="s">
        <v>911</v>
      </c>
      <c r="N103" s="875" t="s">
        <v>911</v>
      </c>
      <c r="O103" s="875" t="s">
        <v>911</v>
      </c>
    </row>
    <row r="104" spans="1:15" ht="16.5" x14ac:dyDescent="0.2">
      <c r="A104" s="1070" t="s">
        <v>912</v>
      </c>
      <c r="B104" s="893" t="s">
        <v>913</v>
      </c>
      <c r="C104" s="885" t="s">
        <v>1037</v>
      </c>
      <c r="D104" s="893" t="s">
        <v>914</v>
      </c>
      <c r="E104" s="893" t="s">
        <v>915</v>
      </c>
      <c r="F104" s="886"/>
      <c r="G104" s="885"/>
      <c r="H104" s="891"/>
      <c r="I104" s="891"/>
      <c r="J104" s="891"/>
      <c r="K104" s="891"/>
      <c r="L104" s="891"/>
      <c r="M104" s="891"/>
      <c r="N104" s="891"/>
      <c r="O104" s="891"/>
    </row>
    <row r="105" spans="1:15" ht="16.5" x14ac:dyDescent="0.2">
      <c r="A105" s="1071"/>
      <c r="B105" s="896" t="s">
        <v>916</v>
      </c>
      <c r="C105" s="883" t="s">
        <v>1036</v>
      </c>
      <c r="D105" s="882" t="s">
        <v>917</v>
      </c>
      <c r="E105" s="896" t="s">
        <v>918</v>
      </c>
      <c r="F105" s="881" t="s">
        <v>1035</v>
      </c>
      <c r="G105" s="880" t="s">
        <v>919</v>
      </c>
      <c r="H105" s="880" t="s">
        <v>919</v>
      </c>
      <c r="I105" s="880" t="s">
        <v>920</v>
      </c>
      <c r="J105" s="880" t="s">
        <v>1034</v>
      </c>
      <c r="K105" s="880" t="s">
        <v>919</v>
      </c>
      <c r="L105" s="880"/>
      <c r="M105" s="880"/>
      <c r="N105" s="880"/>
      <c r="O105" s="880"/>
    </row>
    <row r="106" spans="1:15" ht="16.5" x14ac:dyDescent="0.2">
      <c r="A106" s="1070" t="s">
        <v>921</v>
      </c>
      <c r="B106" s="893" t="s">
        <v>922</v>
      </c>
      <c r="C106" s="884" t="s">
        <v>1029</v>
      </c>
      <c r="D106" s="892" t="s">
        <v>923</v>
      </c>
      <c r="E106" s="893" t="s">
        <v>924</v>
      </c>
      <c r="F106" s="886" t="s">
        <v>925</v>
      </c>
      <c r="G106" s="891" t="s">
        <v>925</v>
      </c>
      <c r="H106" s="891" t="s">
        <v>925</v>
      </c>
      <c r="I106" s="891" t="s">
        <v>925</v>
      </c>
      <c r="J106" s="891" t="s">
        <v>1033</v>
      </c>
      <c r="K106" s="891" t="s">
        <v>926</v>
      </c>
      <c r="L106" s="891" t="s">
        <v>926</v>
      </c>
      <c r="M106" s="891" t="s">
        <v>926</v>
      </c>
      <c r="N106" s="891" t="s">
        <v>926</v>
      </c>
      <c r="O106" s="891" t="s">
        <v>926</v>
      </c>
    </row>
    <row r="107" spans="1:15" ht="16.5" x14ac:dyDescent="0.2">
      <c r="A107" s="1071"/>
      <c r="B107" s="883"/>
      <c r="C107" s="883" t="s">
        <v>1032</v>
      </c>
      <c r="D107" s="889"/>
      <c r="E107" s="883"/>
      <c r="F107" s="881"/>
      <c r="G107" s="883"/>
      <c r="H107" s="880"/>
      <c r="I107" s="880"/>
      <c r="J107" s="880"/>
      <c r="K107" s="880"/>
      <c r="L107" s="880"/>
      <c r="M107" s="880"/>
      <c r="N107" s="880"/>
      <c r="O107" s="880"/>
    </row>
    <row r="108" spans="1:15" ht="16.5" x14ac:dyDescent="0.2">
      <c r="A108" s="1070" t="s">
        <v>927</v>
      </c>
      <c r="B108" s="893" t="s">
        <v>928</v>
      </c>
      <c r="C108" s="527" t="s">
        <v>1029</v>
      </c>
      <c r="D108" s="892" t="s">
        <v>929</v>
      </c>
      <c r="E108" s="893" t="s">
        <v>930</v>
      </c>
      <c r="F108" s="886" t="s">
        <v>931</v>
      </c>
      <c r="G108" s="891" t="s">
        <v>931</v>
      </c>
      <c r="H108" s="891" t="s">
        <v>931</v>
      </c>
      <c r="I108" s="891" t="s">
        <v>931</v>
      </c>
      <c r="J108" s="891"/>
      <c r="K108" s="891"/>
      <c r="L108" s="891"/>
      <c r="M108" s="891"/>
      <c r="N108" s="891"/>
      <c r="O108" s="891"/>
    </row>
    <row r="109" spans="1:15" ht="16.5" x14ac:dyDescent="0.2">
      <c r="A109" s="1071"/>
      <c r="B109" s="883"/>
      <c r="C109" s="527" t="s">
        <v>1031</v>
      </c>
      <c r="D109" s="889"/>
      <c r="E109" s="883"/>
      <c r="F109" s="881"/>
      <c r="G109" s="883"/>
      <c r="H109" s="880"/>
      <c r="I109" s="880"/>
      <c r="J109" s="880"/>
      <c r="K109" s="880"/>
      <c r="L109" s="880"/>
      <c r="M109" s="880"/>
      <c r="N109" s="880"/>
      <c r="O109" s="880"/>
    </row>
    <row r="110" spans="1:15" ht="16.5" x14ac:dyDescent="0.2">
      <c r="A110" s="890" t="s">
        <v>932</v>
      </c>
      <c r="B110" s="896"/>
      <c r="C110" s="895"/>
      <c r="D110" s="882"/>
      <c r="E110" s="896"/>
      <c r="F110" s="894" t="s">
        <v>933</v>
      </c>
      <c r="G110" s="896" t="s">
        <v>933</v>
      </c>
      <c r="H110" s="896" t="s">
        <v>933</v>
      </c>
      <c r="I110" s="896"/>
      <c r="J110" s="896" t="s">
        <v>1030</v>
      </c>
      <c r="K110" s="896" t="s">
        <v>1030</v>
      </c>
      <c r="L110" s="896" t="s">
        <v>926</v>
      </c>
      <c r="M110" s="896" t="s">
        <v>926</v>
      </c>
      <c r="N110" s="896" t="s">
        <v>926</v>
      </c>
      <c r="O110" s="896"/>
    </row>
    <row r="111" spans="1:15" ht="16.5" x14ac:dyDescent="0.2">
      <c r="A111" s="1070" t="s">
        <v>934</v>
      </c>
      <c r="B111" s="893" t="s">
        <v>935</v>
      </c>
      <c r="C111" s="885" t="s">
        <v>1029</v>
      </c>
      <c r="D111" s="892" t="s">
        <v>936</v>
      </c>
      <c r="E111" s="893" t="s">
        <v>937</v>
      </c>
      <c r="F111" s="886" t="s">
        <v>938</v>
      </c>
      <c r="G111" s="891" t="s">
        <v>938</v>
      </c>
      <c r="H111" s="891" t="s">
        <v>938</v>
      </c>
      <c r="I111" s="891" t="s">
        <v>938</v>
      </c>
      <c r="J111" s="891" t="s">
        <v>938</v>
      </c>
      <c r="K111" s="891"/>
      <c r="L111" s="891"/>
      <c r="M111" s="891"/>
      <c r="N111" s="891"/>
      <c r="O111" s="891"/>
    </row>
    <row r="112" spans="1:15" ht="16.5" x14ac:dyDescent="0.2">
      <c r="A112" s="1071"/>
      <c r="B112" s="883"/>
      <c r="C112" s="883" t="s">
        <v>1028</v>
      </c>
      <c r="D112" s="889"/>
      <c r="E112" s="883"/>
      <c r="F112" s="881"/>
      <c r="G112" s="883"/>
      <c r="H112" s="880"/>
      <c r="I112" s="880"/>
      <c r="J112" s="880"/>
      <c r="K112" s="880"/>
      <c r="L112" s="880"/>
      <c r="M112" s="880"/>
      <c r="N112" s="880"/>
      <c r="O112" s="880"/>
    </row>
    <row r="113" spans="1:15" ht="30.75" x14ac:dyDescent="0.2">
      <c r="A113" s="890" t="s">
        <v>939</v>
      </c>
      <c r="B113" s="883"/>
      <c r="C113" s="1113"/>
      <c r="D113" s="889"/>
      <c r="E113" s="883"/>
      <c r="F113" s="1114"/>
      <c r="G113" s="883"/>
      <c r="H113" s="880"/>
      <c r="I113" s="880"/>
      <c r="J113" s="880"/>
      <c r="K113" s="896" t="s">
        <v>1026</v>
      </c>
      <c r="L113" s="896" t="s">
        <v>1027</v>
      </c>
      <c r="M113" s="896" t="s">
        <v>1026</v>
      </c>
      <c r="N113" s="896" t="s">
        <v>1026</v>
      </c>
      <c r="O113" s="896" t="s">
        <v>1026</v>
      </c>
    </row>
    <row r="114" spans="1:15" ht="16.5" x14ac:dyDescent="0.2">
      <c r="A114" s="888" t="s">
        <v>940</v>
      </c>
      <c r="B114" s="883"/>
      <c r="C114" s="1113"/>
      <c r="D114" s="889"/>
      <c r="E114" s="883"/>
      <c r="F114" s="1114"/>
      <c r="G114" s="883"/>
      <c r="H114" s="880" t="s">
        <v>941</v>
      </c>
      <c r="I114" s="880" t="s">
        <v>941</v>
      </c>
      <c r="J114" s="880" t="s">
        <v>1025</v>
      </c>
      <c r="K114" s="875" t="s">
        <v>942</v>
      </c>
      <c r="L114" s="875"/>
      <c r="M114" s="875"/>
      <c r="N114" s="875"/>
      <c r="O114" s="875"/>
    </row>
    <row r="115" spans="1:15" ht="27.75" customHeight="1" x14ac:dyDescent="0.2">
      <c r="A115" s="888" t="s">
        <v>943</v>
      </c>
      <c r="B115" s="878" t="s">
        <v>944</v>
      </c>
      <c r="C115" s="879" t="s">
        <v>1024</v>
      </c>
      <c r="D115" s="877"/>
      <c r="E115" s="878"/>
      <c r="F115" s="876"/>
      <c r="G115" s="878"/>
      <c r="H115" s="878"/>
      <c r="I115" s="878"/>
      <c r="J115" s="878"/>
      <c r="K115" s="878"/>
      <c r="L115" s="878"/>
      <c r="M115" s="878"/>
      <c r="N115" s="878"/>
      <c r="O115" s="878"/>
    </row>
    <row r="116" spans="1:15" ht="16.5" x14ac:dyDescent="0.2">
      <c r="A116" s="1070" t="s">
        <v>945</v>
      </c>
      <c r="B116" s="887"/>
      <c r="C116" s="885" t="s">
        <v>1023</v>
      </c>
      <c r="D116" s="885"/>
      <c r="E116" s="885"/>
      <c r="F116" s="886"/>
      <c r="G116" s="885"/>
      <c r="H116" s="875"/>
      <c r="I116" s="875"/>
      <c r="J116" s="875"/>
      <c r="K116" s="875"/>
      <c r="L116" s="875"/>
      <c r="M116" s="875"/>
      <c r="N116" s="875"/>
      <c r="O116" s="875"/>
    </row>
    <row r="117" spans="1:15" ht="16.5" x14ac:dyDescent="0.2">
      <c r="A117" s="1071"/>
      <c r="B117" s="884" t="s">
        <v>1022</v>
      </c>
      <c r="C117" s="883" t="s">
        <v>1021</v>
      </c>
      <c r="D117" s="882" t="s">
        <v>946</v>
      </c>
      <c r="E117" s="896" t="s">
        <v>947</v>
      </c>
      <c r="F117" s="881" t="s">
        <v>948</v>
      </c>
      <c r="G117" s="880" t="s">
        <v>948</v>
      </c>
      <c r="H117" s="880" t="s">
        <v>948</v>
      </c>
      <c r="I117" s="880" t="s">
        <v>948</v>
      </c>
      <c r="J117" s="880" t="s">
        <v>948</v>
      </c>
      <c r="K117" s="880" t="s">
        <v>948</v>
      </c>
      <c r="L117" s="880" t="s">
        <v>948</v>
      </c>
      <c r="M117" s="880" t="s">
        <v>948</v>
      </c>
      <c r="N117" s="880" t="s">
        <v>948</v>
      </c>
      <c r="O117" s="880"/>
    </row>
    <row r="118" spans="1:15" x14ac:dyDescent="0.2">
      <c r="A118" s="879" t="s">
        <v>949</v>
      </c>
      <c r="B118" s="878" t="s">
        <v>950</v>
      </c>
      <c r="C118" s="878" t="s">
        <v>951</v>
      </c>
      <c r="D118" s="877" t="s">
        <v>952</v>
      </c>
      <c r="E118" s="878" t="s">
        <v>953</v>
      </c>
      <c r="F118" s="876"/>
      <c r="G118" s="878"/>
      <c r="H118" s="875"/>
      <c r="I118" s="875"/>
      <c r="J118" s="875"/>
      <c r="K118" s="875"/>
      <c r="L118" s="875"/>
      <c r="M118" s="875"/>
      <c r="N118" s="875"/>
      <c r="O118" s="875"/>
    </row>
    <row r="119" spans="1:15" ht="16.5" x14ac:dyDescent="0.2">
      <c r="A119" s="879" t="s">
        <v>954</v>
      </c>
      <c r="B119" s="878" t="s">
        <v>955</v>
      </c>
      <c r="C119" s="878" t="s">
        <v>1020</v>
      </c>
      <c r="D119" s="877" t="s">
        <v>1019</v>
      </c>
      <c r="E119" s="878" t="s">
        <v>1018</v>
      </c>
      <c r="F119" s="876" t="s">
        <v>956</v>
      </c>
      <c r="G119" s="878"/>
      <c r="H119" s="875"/>
      <c r="I119" s="875"/>
      <c r="J119" s="875"/>
      <c r="K119" s="875"/>
      <c r="L119" s="875"/>
      <c r="M119" s="875"/>
      <c r="N119" s="875"/>
      <c r="O119" s="875"/>
    </row>
    <row r="120" spans="1:15" ht="16.5" x14ac:dyDescent="0.2">
      <c r="A120" s="879" t="s">
        <v>957</v>
      </c>
      <c r="B120" s="878" t="s">
        <v>958</v>
      </c>
      <c r="C120" s="878" t="s">
        <v>1017</v>
      </c>
      <c r="D120" s="877" t="s">
        <v>1016</v>
      </c>
      <c r="E120" s="878" t="s">
        <v>959</v>
      </c>
      <c r="F120" s="876" t="s">
        <v>960</v>
      </c>
      <c r="G120" s="875" t="s">
        <v>1015</v>
      </c>
      <c r="H120" s="875" t="s">
        <v>960</v>
      </c>
      <c r="I120" s="875" t="s">
        <v>960</v>
      </c>
      <c r="J120" s="875" t="s">
        <v>960</v>
      </c>
      <c r="K120" s="875" t="s">
        <v>960</v>
      </c>
      <c r="L120" s="875" t="s">
        <v>1014</v>
      </c>
      <c r="M120" s="875" t="s">
        <v>960</v>
      </c>
      <c r="N120" s="875" t="s">
        <v>960</v>
      </c>
      <c r="O120" s="875" t="s">
        <v>960</v>
      </c>
    </row>
    <row r="121" spans="1:15" ht="16.5" x14ac:dyDescent="0.2">
      <c r="A121" s="879" t="s">
        <v>961</v>
      </c>
      <c r="B121" s="878" t="s">
        <v>962</v>
      </c>
      <c r="C121" s="878" t="s">
        <v>1013</v>
      </c>
      <c r="D121" s="877" t="s">
        <v>1012</v>
      </c>
      <c r="E121" s="878" t="s">
        <v>1011</v>
      </c>
      <c r="F121" s="876" t="s">
        <v>963</v>
      </c>
      <c r="G121" s="875" t="s">
        <v>963</v>
      </c>
      <c r="H121" s="875" t="s">
        <v>963</v>
      </c>
      <c r="I121" s="875" t="s">
        <v>963</v>
      </c>
      <c r="J121" s="875" t="s">
        <v>963</v>
      </c>
      <c r="K121" s="875" t="s">
        <v>963</v>
      </c>
      <c r="L121" s="875"/>
      <c r="M121" s="875" t="s">
        <v>963</v>
      </c>
      <c r="N121" s="875" t="s">
        <v>963</v>
      </c>
      <c r="O121" s="875" t="s">
        <v>963</v>
      </c>
    </row>
    <row r="122" spans="1:15" ht="16.5" x14ac:dyDescent="0.2">
      <c r="A122" s="879" t="s">
        <v>964</v>
      </c>
      <c r="B122" s="878" t="s">
        <v>965</v>
      </c>
      <c r="C122" s="878" t="s">
        <v>1010</v>
      </c>
      <c r="D122" s="877" t="s">
        <v>1009</v>
      </c>
      <c r="E122" s="878" t="s">
        <v>966</v>
      </c>
      <c r="F122" s="1130" t="s">
        <v>1008</v>
      </c>
      <c r="G122" s="875" t="s">
        <v>967</v>
      </c>
      <c r="H122" s="875" t="s">
        <v>1007</v>
      </c>
      <c r="I122" s="875" t="s">
        <v>967</v>
      </c>
      <c r="J122" s="875" t="s">
        <v>967</v>
      </c>
      <c r="K122" s="875" t="s">
        <v>967</v>
      </c>
      <c r="L122" s="875" t="s">
        <v>967</v>
      </c>
      <c r="M122" s="875" t="s">
        <v>967</v>
      </c>
      <c r="N122" s="875" t="s">
        <v>967</v>
      </c>
      <c r="O122" s="875" t="s">
        <v>967</v>
      </c>
    </row>
    <row r="123" spans="1:15" ht="16.5" x14ac:dyDescent="0.2">
      <c r="A123" s="879" t="s">
        <v>968</v>
      </c>
      <c r="B123" s="878" t="s">
        <v>969</v>
      </c>
      <c r="C123" s="878" t="s">
        <v>1006</v>
      </c>
      <c r="D123" s="877" t="s">
        <v>1005</v>
      </c>
      <c r="E123" s="878" t="s">
        <v>970</v>
      </c>
      <c r="F123" s="876" t="s">
        <v>971</v>
      </c>
      <c r="G123" s="875" t="s">
        <v>971</v>
      </c>
      <c r="H123" s="875" t="s">
        <v>971</v>
      </c>
      <c r="I123" s="875" t="s">
        <v>971</v>
      </c>
      <c r="J123" s="875" t="s">
        <v>971</v>
      </c>
      <c r="K123" s="875" t="s">
        <v>971</v>
      </c>
      <c r="L123" s="875" t="s">
        <v>971</v>
      </c>
      <c r="M123" s="875" t="s">
        <v>971</v>
      </c>
      <c r="N123" s="875" t="s">
        <v>971</v>
      </c>
      <c r="O123" s="875" t="s">
        <v>971</v>
      </c>
    </row>
    <row r="124" spans="1:15" x14ac:dyDescent="0.2">
      <c r="A124" s="879" t="s">
        <v>972</v>
      </c>
      <c r="B124" s="878"/>
      <c r="C124" s="878"/>
      <c r="D124" s="877"/>
      <c r="E124" s="878"/>
      <c r="F124" s="876"/>
      <c r="G124" s="875"/>
      <c r="H124" s="875"/>
      <c r="I124" s="875"/>
      <c r="J124" s="875"/>
      <c r="K124" s="875" t="s">
        <v>973</v>
      </c>
      <c r="L124" s="875" t="s">
        <v>973</v>
      </c>
      <c r="M124" s="875" t="s">
        <v>973</v>
      </c>
      <c r="N124" s="875" t="s">
        <v>973</v>
      </c>
      <c r="O124" s="875"/>
    </row>
    <row r="125" spans="1:15" ht="15" thickBot="1" x14ac:dyDescent="0.25">
      <c r="A125" s="879" t="s">
        <v>974</v>
      </c>
      <c r="B125" s="878"/>
      <c r="C125" s="878"/>
      <c r="D125" s="877"/>
      <c r="E125" s="878"/>
      <c r="F125" s="876"/>
      <c r="G125" s="875"/>
      <c r="H125" s="875"/>
      <c r="I125" s="875"/>
      <c r="J125" s="891"/>
      <c r="K125" s="891" t="s">
        <v>975</v>
      </c>
      <c r="L125" s="891" t="s">
        <v>975</v>
      </c>
      <c r="M125" s="891" t="s">
        <v>975</v>
      </c>
      <c r="N125" s="891" t="s">
        <v>975</v>
      </c>
      <c r="O125" s="905" t="s">
        <v>975</v>
      </c>
    </row>
    <row r="126" spans="1:15" ht="15" customHeight="1" thickBot="1" x14ac:dyDescent="0.25">
      <c r="A126" s="874" t="s">
        <v>976</v>
      </c>
      <c r="B126" s="874"/>
      <c r="C126" s="874"/>
      <c r="D126" s="874"/>
      <c r="E126" s="874"/>
      <c r="F126" s="874"/>
      <c r="G126" s="874"/>
      <c r="H126" s="874"/>
      <c r="I126" s="874"/>
      <c r="J126" s="874"/>
      <c r="K126" s="874"/>
      <c r="L126" s="874"/>
      <c r="M126" s="874"/>
      <c r="N126" s="1072"/>
      <c r="O126" s="1072"/>
    </row>
    <row r="127" spans="1:15" ht="15" thickBot="1" x14ac:dyDescent="0.25">
      <c r="A127" s="873" t="s">
        <v>976</v>
      </c>
      <c r="B127" s="872" t="s">
        <v>977</v>
      </c>
      <c r="C127" s="872" t="s">
        <v>978</v>
      </c>
      <c r="D127" s="871" t="s">
        <v>979</v>
      </c>
      <c r="E127" s="1121" t="s">
        <v>980</v>
      </c>
      <c r="F127" s="870" t="s">
        <v>981</v>
      </c>
      <c r="G127" s="869" t="s">
        <v>981</v>
      </c>
      <c r="H127" s="869" t="s">
        <v>981</v>
      </c>
      <c r="I127" s="869" t="s">
        <v>981</v>
      </c>
      <c r="J127" s="869" t="s">
        <v>981</v>
      </c>
      <c r="K127" s="869" t="s">
        <v>981</v>
      </c>
      <c r="L127" s="869"/>
      <c r="M127" s="869" t="s">
        <v>981</v>
      </c>
      <c r="N127" s="869" t="s">
        <v>981</v>
      </c>
      <c r="O127" s="1120" t="s">
        <v>981</v>
      </c>
    </row>
    <row r="129" spans="1:6" ht="15" x14ac:dyDescent="0.25">
      <c r="A129" s="868" t="s">
        <v>79</v>
      </c>
    </row>
    <row r="130" spans="1:6" ht="24" customHeight="1" x14ac:dyDescent="0.2">
      <c r="A130" s="1131" t="s">
        <v>1004</v>
      </c>
    </row>
    <row r="131" spans="1:6" x14ac:dyDescent="0.2">
      <c r="A131" s="1131" t="s">
        <v>1003</v>
      </c>
    </row>
    <row r="132" spans="1:6" ht="24" customHeight="1" x14ac:dyDescent="0.2">
      <c r="A132" s="1131" t="s">
        <v>1002</v>
      </c>
      <c r="B132" s="526"/>
      <c r="C132" s="526"/>
      <c r="D132" s="526"/>
    </row>
    <row r="133" spans="1:6" ht="36" customHeight="1" x14ac:dyDescent="0.2">
      <c r="A133" s="1131" t="s">
        <v>1001</v>
      </c>
      <c r="B133" s="526"/>
      <c r="C133" s="526"/>
      <c r="D133" s="526"/>
      <c r="E133" s="526"/>
    </row>
    <row r="134" spans="1:6" ht="24" customHeight="1" x14ac:dyDescent="0.2">
      <c r="A134" s="1131" t="s">
        <v>1000</v>
      </c>
      <c r="B134" s="526"/>
      <c r="C134" s="526"/>
      <c r="D134" s="526"/>
    </row>
    <row r="135" spans="1:6" x14ac:dyDescent="0.2">
      <c r="A135" s="1131" t="s">
        <v>999</v>
      </c>
      <c r="B135" s="526"/>
      <c r="C135" s="526"/>
      <c r="D135" s="526"/>
    </row>
    <row r="136" spans="1:6" ht="24" customHeight="1" x14ac:dyDescent="0.2">
      <c r="A136" s="1131" t="s">
        <v>998</v>
      </c>
      <c r="B136" s="526"/>
      <c r="C136" s="526"/>
      <c r="D136" s="526"/>
    </row>
    <row r="137" spans="1:6" ht="25.5" x14ac:dyDescent="0.2">
      <c r="A137" s="1132" t="s">
        <v>997</v>
      </c>
      <c r="B137" s="526"/>
      <c r="C137" s="526"/>
      <c r="D137" s="526"/>
    </row>
    <row r="138" spans="1:6" ht="25.5" x14ac:dyDescent="0.2">
      <c r="A138" s="1131" t="s">
        <v>996</v>
      </c>
      <c r="B138" s="526"/>
      <c r="C138" s="526"/>
      <c r="D138" s="526"/>
    </row>
    <row r="139" spans="1:6" ht="24" customHeight="1" x14ac:dyDescent="0.2">
      <c r="A139" s="1131" t="s">
        <v>995</v>
      </c>
      <c r="B139" s="526"/>
      <c r="C139" s="526"/>
      <c r="D139" s="526"/>
    </row>
    <row r="140" spans="1:6" x14ac:dyDescent="0.2">
      <c r="A140" s="1131" t="s">
        <v>994</v>
      </c>
      <c r="B140" s="526"/>
      <c r="C140" s="526"/>
      <c r="D140" s="526"/>
      <c r="E140" s="526"/>
    </row>
    <row r="141" spans="1:6" ht="16.5" x14ac:dyDescent="0.2">
      <c r="A141" s="1131" t="s">
        <v>993</v>
      </c>
      <c r="B141" s="526"/>
      <c r="C141" s="526"/>
      <c r="D141" s="526"/>
    </row>
    <row r="142" spans="1:6" ht="18" customHeight="1" x14ac:dyDescent="0.2">
      <c r="A142" s="1131" t="s">
        <v>992</v>
      </c>
      <c r="B142" s="526"/>
      <c r="C142" s="526"/>
      <c r="D142" s="526"/>
    </row>
    <row r="143" spans="1:6" s="526" customFormat="1" x14ac:dyDescent="0.2">
      <c r="A143" s="1131" t="s">
        <v>991</v>
      </c>
      <c r="F143" s="867"/>
    </row>
    <row r="144" spans="1:6" s="526" customFormat="1" x14ac:dyDescent="0.2">
      <c r="A144" s="1131" t="s">
        <v>990</v>
      </c>
      <c r="B144" s="1131"/>
      <c r="C144" s="1131"/>
      <c r="D144" s="1131"/>
      <c r="F144" s="867"/>
    </row>
    <row r="145" spans="1:6" s="526" customFormat="1" ht="14.25" customHeight="1" x14ac:dyDescent="0.2">
      <c r="A145" s="1131" t="s">
        <v>989</v>
      </c>
      <c r="B145" s="1131"/>
      <c r="C145" s="1131"/>
      <c r="D145" s="1131"/>
      <c r="F145" s="867"/>
    </row>
    <row r="146" spans="1:6" s="526" customFormat="1" x14ac:dyDescent="0.2">
      <c r="A146" s="1131" t="s">
        <v>988</v>
      </c>
      <c r="B146" s="1131"/>
      <c r="C146" s="1131"/>
      <c r="D146" s="1131"/>
      <c r="F146" s="867"/>
    </row>
    <row r="147" spans="1:6" s="526" customFormat="1" x14ac:dyDescent="0.2">
      <c r="A147" s="1133" t="s">
        <v>987</v>
      </c>
      <c r="F147" s="867"/>
    </row>
    <row r="148" spans="1:6" s="526" customFormat="1" x14ac:dyDescent="0.2">
      <c r="A148" s="1067" t="s">
        <v>986</v>
      </c>
      <c r="B148" s="1068"/>
      <c r="C148" s="1068"/>
      <c r="D148" s="1068"/>
      <c r="F148" s="867"/>
    </row>
    <row r="149" spans="1:6" s="526" customFormat="1" x14ac:dyDescent="0.2">
      <c r="A149" s="1067" t="s">
        <v>985</v>
      </c>
      <c r="B149" s="1068"/>
      <c r="C149" s="1068"/>
      <c r="D149" s="1068"/>
      <c r="F149" s="867"/>
    </row>
    <row r="150" spans="1:6" s="526" customFormat="1" x14ac:dyDescent="0.2">
      <c r="A150" s="1069" t="s">
        <v>984</v>
      </c>
      <c r="B150" s="1069"/>
      <c r="C150" s="1069"/>
      <c r="D150" s="1069"/>
      <c r="F150" s="867"/>
    </row>
    <row r="151" spans="1:6" s="526" customFormat="1" x14ac:dyDescent="0.2">
      <c r="A151" s="1069" t="s">
        <v>983</v>
      </c>
      <c r="B151" s="1069"/>
      <c r="C151" s="1069"/>
      <c r="D151" s="1069"/>
      <c r="F151" s="867"/>
    </row>
    <row r="152" spans="1:6" s="526" customFormat="1" x14ac:dyDescent="0.2">
      <c r="A152" s="1069" t="s">
        <v>982</v>
      </c>
      <c r="B152" s="1069"/>
      <c r="C152" s="1069"/>
      <c r="D152" s="1069"/>
      <c r="F152" s="867"/>
    </row>
    <row r="153" spans="1:6" s="526" customFormat="1" x14ac:dyDescent="0.2">
      <c r="A153" s="1069"/>
      <c r="B153" s="1069"/>
      <c r="C153" s="1069"/>
      <c r="D153" s="1069"/>
      <c r="F153" s="867"/>
    </row>
    <row r="154" spans="1:6" s="526" customFormat="1" x14ac:dyDescent="0.2">
      <c r="A154" s="1066"/>
      <c r="B154" s="1066"/>
      <c r="C154" s="1066"/>
      <c r="D154" s="1066"/>
      <c r="F154" s="867"/>
    </row>
    <row r="155" spans="1:6" s="526" customFormat="1" x14ac:dyDescent="0.2">
      <c r="A155" s="1066"/>
      <c r="B155" s="1066"/>
      <c r="C155" s="1066"/>
      <c r="D155" s="1066"/>
      <c r="F155" s="867"/>
    </row>
    <row r="156" spans="1:6" s="526" customFormat="1" x14ac:dyDescent="0.2">
      <c r="F156" s="867"/>
    </row>
    <row r="157" spans="1:6" s="526" customFormat="1" x14ac:dyDescent="0.2">
      <c r="F157" s="867"/>
    </row>
    <row r="158" spans="1:6" s="526" customFormat="1" x14ac:dyDescent="0.2">
      <c r="F158" s="867"/>
    </row>
    <row r="159" spans="1:6" s="526" customFormat="1" x14ac:dyDescent="0.2">
      <c r="F159" s="867"/>
    </row>
    <row r="160" spans="1:6" s="526" customFormat="1" x14ac:dyDescent="0.2">
      <c r="F160" s="867"/>
    </row>
    <row r="161" spans="6:6" s="526" customFormat="1" x14ac:dyDescent="0.2">
      <c r="F161" s="867"/>
    </row>
    <row r="162" spans="6:6" s="526" customFormat="1" x14ac:dyDescent="0.2">
      <c r="F162" s="867"/>
    </row>
    <row r="163" spans="6:6" s="526" customFormat="1" x14ac:dyDescent="0.2">
      <c r="F163" s="867"/>
    </row>
    <row r="164" spans="6:6" s="526" customFormat="1" x14ac:dyDescent="0.2">
      <c r="F164" s="867"/>
    </row>
    <row r="165" spans="6:6" s="526" customFormat="1" x14ac:dyDescent="0.2">
      <c r="F165" s="867"/>
    </row>
    <row r="166" spans="6:6" s="526" customFormat="1" x14ac:dyDescent="0.2">
      <c r="F166" s="867"/>
    </row>
    <row r="167" spans="6:6" s="526" customFormat="1" x14ac:dyDescent="0.2">
      <c r="F167" s="867"/>
    </row>
    <row r="168" spans="6:6" s="526" customFormat="1" x14ac:dyDescent="0.2">
      <c r="F168" s="867"/>
    </row>
    <row r="169" spans="6:6" s="526" customFormat="1" x14ac:dyDescent="0.2">
      <c r="F169" s="867"/>
    </row>
    <row r="170" spans="6:6" s="526" customFormat="1" x14ac:dyDescent="0.2">
      <c r="F170" s="867"/>
    </row>
    <row r="171" spans="6:6" s="526" customFormat="1" x14ac:dyDescent="0.2">
      <c r="F171" s="867"/>
    </row>
    <row r="172" spans="6:6" s="526" customFormat="1" x14ac:dyDescent="0.2">
      <c r="F172" s="867"/>
    </row>
    <row r="173" spans="6:6" s="526" customFormat="1" x14ac:dyDescent="0.2">
      <c r="F173" s="867"/>
    </row>
    <row r="174" spans="6:6" s="526" customFormat="1" x14ac:dyDescent="0.2">
      <c r="F174" s="867"/>
    </row>
    <row r="175" spans="6:6" s="526" customFormat="1" x14ac:dyDescent="0.2">
      <c r="F175" s="867"/>
    </row>
    <row r="176" spans="6:6" s="526" customFormat="1" x14ac:dyDescent="0.2">
      <c r="F176" s="867"/>
    </row>
    <row r="177" spans="6:6" s="526" customFormat="1" x14ac:dyDescent="0.2">
      <c r="F177" s="867"/>
    </row>
    <row r="178" spans="6:6" s="526" customFormat="1" x14ac:dyDescent="0.2">
      <c r="F178" s="867"/>
    </row>
    <row r="179" spans="6:6" s="526" customFormat="1" x14ac:dyDescent="0.2">
      <c r="F179" s="867"/>
    </row>
    <row r="180" spans="6:6" s="526" customFormat="1" x14ac:dyDescent="0.2">
      <c r="F180" s="867"/>
    </row>
    <row r="181" spans="6:6" s="526" customFormat="1" x14ac:dyDescent="0.2">
      <c r="F181" s="867"/>
    </row>
    <row r="182" spans="6:6" s="526" customFormat="1" x14ac:dyDescent="0.2">
      <c r="F182" s="867"/>
    </row>
    <row r="183" spans="6:6" s="526" customFormat="1" x14ac:dyDescent="0.2">
      <c r="F183" s="867"/>
    </row>
    <row r="184" spans="6:6" s="526" customFormat="1" x14ac:dyDescent="0.2">
      <c r="F184" s="867"/>
    </row>
    <row r="185" spans="6:6" s="526" customFormat="1" x14ac:dyDescent="0.2">
      <c r="F185" s="867"/>
    </row>
    <row r="186" spans="6:6" s="526" customFormat="1" x14ac:dyDescent="0.2">
      <c r="F186" s="867"/>
    </row>
    <row r="187" spans="6:6" s="526" customFormat="1" x14ac:dyDescent="0.2">
      <c r="F187" s="867"/>
    </row>
    <row r="188" spans="6:6" s="526" customFormat="1" x14ac:dyDescent="0.2">
      <c r="F188" s="867"/>
    </row>
    <row r="189" spans="6:6" s="526" customFormat="1" x14ac:dyDescent="0.2">
      <c r="F189" s="867"/>
    </row>
    <row r="190" spans="6:6" s="526" customFormat="1" x14ac:dyDescent="0.2">
      <c r="F190" s="867"/>
    </row>
    <row r="191" spans="6:6" s="526" customFormat="1" x14ac:dyDescent="0.2">
      <c r="F191" s="867"/>
    </row>
    <row r="192" spans="6:6" s="526" customFormat="1" x14ac:dyDescent="0.2">
      <c r="F192" s="867"/>
    </row>
    <row r="193" spans="6:6" s="526" customFormat="1" x14ac:dyDescent="0.2">
      <c r="F193" s="867"/>
    </row>
    <row r="194" spans="6:6" s="526" customFormat="1" x14ac:dyDescent="0.2">
      <c r="F194" s="867"/>
    </row>
    <row r="195" spans="6:6" s="526" customFormat="1" x14ac:dyDescent="0.2">
      <c r="F195" s="867"/>
    </row>
    <row r="196" spans="6:6" s="526" customFormat="1" x14ac:dyDescent="0.2">
      <c r="F196" s="867"/>
    </row>
    <row r="197" spans="6:6" s="526" customFormat="1" x14ac:dyDescent="0.2">
      <c r="F197" s="867"/>
    </row>
    <row r="198" spans="6:6" s="526" customFormat="1" x14ac:dyDescent="0.2">
      <c r="F198" s="867"/>
    </row>
    <row r="199" spans="6:6" s="526" customFormat="1" x14ac:dyDescent="0.2">
      <c r="F199" s="867"/>
    </row>
    <row r="200" spans="6:6" s="526" customFormat="1" x14ac:dyDescent="0.2">
      <c r="F200" s="867"/>
    </row>
    <row r="201" spans="6:6" s="526" customFormat="1" x14ac:dyDescent="0.2">
      <c r="F201" s="867"/>
    </row>
    <row r="202" spans="6:6" s="526" customFormat="1" x14ac:dyDescent="0.2">
      <c r="F202" s="867"/>
    </row>
    <row r="203" spans="6:6" s="526" customFormat="1" x14ac:dyDescent="0.2">
      <c r="F203" s="867"/>
    </row>
    <row r="204" spans="6:6" s="526" customFormat="1" x14ac:dyDescent="0.2">
      <c r="F204" s="867"/>
    </row>
    <row r="205" spans="6:6" s="526" customFormat="1" x14ac:dyDescent="0.2">
      <c r="F205" s="867"/>
    </row>
    <row r="206" spans="6:6" s="526" customFormat="1" x14ac:dyDescent="0.2">
      <c r="F206" s="867"/>
    </row>
    <row r="207" spans="6:6" s="526" customFormat="1" x14ac:dyDescent="0.2">
      <c r="F207" s="867"/>
    </row>
    <row r="208" spans="6:6" s="526" customFormat="1" x14ac:dyDescent="0.2">
      <c r="F208" s="867"/>
    </row>
    <row r="209" spans="6:6" s="526" customFormat="1" x14ac:dyDescent="0.2">
      <c r="F209" s="867"/>
    </row>
    <row r="210" spans="6:6" s="526" customFormat="1" x14ac:dyDescent="0.2">
      <c r="F210" s="867"/>
    </row>
    <row r="211" spans="6:6" s="526" customFormat="1" x14ac:dyDescent="0.2">
      <c r="F211" s="867"/>
    </row>
    <row r="212" spans="6:6" s="526" customFormat="1" x14ac:dyDescent="0.2">
      <c r="F212" s="867"/>
    </row>
    <row r="213" spans="6:6" s="526" customFormat="1" x14ac:dyDescent="0.2">
      <c r="F213" s="867"/>
    </row>
    <row r="214" spans="6:6" s="526" customFormat="1" x14ac:dyDescent="0.2">
      <c r="F214" s="867"/>
    </row>
    <row r="215" spans="6:6" s="526" customFormat="1" x14ac:dyDescent="0.2">
      <c r="F215" s="867"/>
    </row>
    <row r="216" spans="6:6" s="526" customFormat="1" x14ac:dyDescent="0.2">
      <c r="F216" s="867"/>
    </row>
    <row r="217" spans="6:6" s="526" customFormat="1" x14ac:dyDescent="0.2">
      <c r="F217" s="867"/>
    </row>
    <row r="218" spans="6:6" s="526" customFormat="1" x14ac:dyDescent="0.2">
      <c r="F218" s="867"/>
    </row>
    <row r="219" spans="6:6" s="526" customFormat="1" x14ac:dyDescent="0.2">
      <c r="F219" s="867"/>
    </row>
    <row r="220" spans="6:6" s="526" customFormat="1" x14ac:dyDescent="0.2">
      <c r="F220" s="867"/>
    </row>
    <row r="221" spans="6:6" s="526" customFormat="1" x14ac:dyDescent="0.2">
      <c r="F221" s="867"/>
    </row>
    <row r="222" spans="6:6" s="526" customFormat="1" x14ac:dyDescent="0.2">
      <c r="F222" s="867"/>
    </row>
    <row r="223" spans="6:6" s="526" customFormat="1" x14ac:dyDescent="0.2">
      <c r="F223" s="867"/>
    </row>
    <row r="224" spans="6:6" s="526" customFormat="1" x14ac:dyDescent="0.2">
      <c r="F224" s="867"/>
    </row>
    <row r="225" spans="6:6" s="526" customFormat="1" x14ac:dyDescent="0.2">
      <c r="F225" s="867"/>
    </row>
    <row r="226" spans="6:6" s="526" customFormat="1" x14ac:dyDescent="0.2">
      <c r="F226" s="867"/>
    </row>
    <row r="227" spans="6:6" s="526" customFormat="1" x14ac:dyDescent="0.2">
      <c r="F227" s="867"/>
    </row>
    <row r="228" spans="6:6" s="526" customFormat="1" x14ac:dyDescent="0.2">
      <c r="F228" s="867"/>
    </row>
    <row r="229" spans="6:6" s="526" customFormat="1" x14ac:dyDescent="0.2">
      <c r="F229" s="867"/>
    </row>
    <row r="230" spans="6:6" s="526" customFormat="1" x14ac:dyDescent="0.2">
      <c r="F230" s="867"/>
    </row>
    <row r="231" spans="6:6" s="526" customFormat="1" x14ac:dyDescent="0.2">
      <c r="F231" s="867"/>
    </row>
    <row r="232" spans="6:6" s="526" customFormat="1" x14ac:dyDescent="0.2">
      <c r="F232" s="867"/>
    </row>
    <row r="233" spans="6:6" s="526" customFormat="1" x14ac:dyDescent="0.2">
      <c r="F233" s="867"/>
    </row>
    <row r="234" spans="6:6" s="526" customFormat="1" x14ac:dyDescent="0.2">
      <c r="F234" s="867"/>
    </row>
    <row r="235" spans="6:6" s="526" customFormat="1" x14ac:dyDescent="0.2">
      <c r="F235" s="867"/>
    </row>
    <row r="236" spans="6:6" s="526" customFormat="1" x14ac:dyDescent="0.2">
      <c r="F236" s="867"/>
    </row>
    <row r="237" spans="6:6" s="526" customFormat="1" x14ac:dyDescent="0.2">
      <c r="F237" s="867"/>
    </row>
    <row r="238" spans="6:6" s="526" customFormat="1" x14ac:dyDescent="0.2">
      <c r="F238" s="867"/>
    </row>
    <row r="239" spans="6:6" s="526" customFormat="1" x14ac:dyDescent="0.2">
      <c r="F239" s="867"/>
    </row>
  </sheetData>
  <mergeCells count="32">
    <mergeCell ref="A151:D151"/>
    <mergeCell ref="A152:D152"/>
    <mergeCell ref="A153:D153"/>
    <mergeCell ref="A154:D154"/>
    <mergeCell ref="A155:D155"/>
    <mergeCell ref="E53:F53"/>
    <mergeCell ref="K53:O53"/>
    <mergeCell ref="E62:F62"/>
    <mergeCell ref="H62:O62"/>
    <mergeCell ref="E71:F71"/>
    <mergeCell ref="H71:O71"/>
    <mergeCell ref="E13:F13"/>
    <mergeCell ref="N5:O5"/>
    <mergeCell ref="E79:F79"/>
    <mergeCell ref="H79:O79"/>
    <mergeCell ref="H83:O83"/>
    <mergeCell ref="H85:O85"/>
    <mergeCell ref="H88:O88"/>
    <mergeCell ref="E93:F93"/>
    <mergeCell ref="H93:O93"/>
    <mergeCell ref="A98:B98"/>
    <mergeCell ref="E99:F99"/>
    <mergeCell ref="H99:O99"/>
    <mergeCell ref="A106:A107"/>
    <mergeCell ref="A111:A112"/>
    <mergeCell ref="A149:D149"/>
    <mergeCell ref="A104:A105"/>
    <mergeCell ref="A108:A109"/>
    <mergeCell ref="A116:A117"/>
    <mergeCell ref="N126:O126"/>
    <mergeCell ref="A150:D150"/>
    <mergeCell ref="A148:D148"/>
  </mergeCells>
  <hyperlinks>
    <hyperlink ref="A129" location="Inhalt!A1" display="zum Inhalt" xr:uid="{B32EE8DE-11B4-4E54-B174-B5030717930B}"/>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90"/>
  <sheetViews>
    <sheetView workbookViewId="0">
      <pane xSplit="1" ySplit="4" topLeftCell="E19" activePane="bottomRight" state="frozen"/>
      <selection activeCell="AN17" sqref="AN17"/>
      <selection pane="topRight" activeCell="AN17" sqref="AN17"/>
      <selection pane="bottomLeft" activeCell="AN17" sqref="AN17"/>
      <selection pane="bottomRight" activeCell="Q15" sqref="Q15"/>
    </sheetView>
  </sheetViews>
  <sheetFormatPr baseColWidth="10" defaultColWidth="11.42578125" defaultRowHeight="14.25" x14ac:dyDescent="0.2"/>
  <cols>
    <col min="1" max="1" width="72.7109375" style="85" customWidth="1"/>
    <col min="2" max="2" width="14.85546875" style="6" customWidth="1"/>
    <col min="3" max="3" width="14.28515625" style="139" customWidth="1"/>
    <col min="4" max="4" width="15.85546875" style="139" customWidth="1"/>
    <col min="5" max="6" width="15.7109375" style="139" customWidth="1"/>
    <col min="7" max="7" width="15.85546875" style="6" customWidth="1"/>
    <col min="8" max="8" width="14.42578125" style="6" customWidth="1"/>
    <col min="9" max="9" width="13" style="6" customWidth="1"/>
    <col min="10" max="10" width="13.140625" style="6" customWidth="1"/>
    <col min="11" max="11" width="13" style="6" customWidth="1"/>
    <col min="12" max="12" width="14.42578125" style="6" customWidth="1"/>
    <col min="13" max="13" width="14.28515625" style="6" customWidth="1"/>
    <col min="14" max="14" width="13.42578125" style="6" customWidth="1"/>
    <col min="15" max="15" width="12.7109375" style="6" customWidth="1"/>
    <col min="16" max="16384" width="11.42578125" style="6"/>
  </cols>
  <sheetData>
    <row r="1" spans="1:15" ht="26.25" x14ac:dyDescent="0.4">
      <c r="A1" s="60" t="s">
        <v>173</v>
      </c>
      <c r="O1" s="49"/>
    </row>
    <row r="3" spans="1:15" s="232" customFormat="1" ht="48" thickBot="1" x14ac:dyDescent="0.3">
      <c r="A3" s="229" t="s">
        <v>64</v>
      </c>
      <c r="B3" s="230" t="s">
        <v>148</v>
      </c>
      <c r="C3" s="230" t="s">
        <v>149</v>
      </c>
      <c r="D3" s="231" t="s">
        <v>147</v>
      </c>
      <c r="E3" s="230" t="s">
        <v>235</v>
      </c>
      <c r="F3" s="230" t="s">
        <v>388</v>
      </c>
      <c r="G3" s="230" t="s">
        <v>402</v>
      </c>
      <c r="H3" s="230" t="s">
        <v>428</v>
      </c>
      <c r="I3" s="230" t="s">
        <v>487</v>
      </c>
      <c r="J3" s="230" t="s">
        <v>488</v>
      </c>
      <c r="K3" s="230" t="s">
        <v>525</v>
      </c>
      <c r="L3" s="230" t="s">
        <v>546</v>
      </c>
      <c r="M3" s="230" t="s">
        <v>583</v>
      </c>
      <c r="N3" s="230" t="s">
        <v>584</v>
      </c>
      <c r="O3" s="230" t="s">
        <v>1188</v>
      </c>
    </row>
    <row r="4" spans="1:15" s="41" customFormat="1" ht="18.75" thickBot="1" x14ac:dyDescent="0.3">
      <c r="A4" s="1075" t="s">
        <v>137</v>
      </c>
      <c r="B4" s="1075"/>
      <c r="C4" s="1075"/>
      <c r="D4" s="1075"/>
      <c r="E4" s="197"/>
      <c r="F4" s="197"/>
      <c r="G4" s="197"/>
      <c r="H4" s="197"/>
      <c r="I4" s="197"/>
      <c r="J4" s="197"/>
      <c r="K4" s="197"/>
      <c r="L4" s="197"/>
      <c r="M4" s="197"/>
      <c r="N4" s="197"/>
      <c r="O4" s="197"/>
    </row>
    <row r="5" spans="1:15" ht="15" thickBot="1" x14ac:dyDescent="0.25">
      <c r="A5" s="151" t="s">
        <v>139</v>
      </c>
      <c r="B5" s="152" t="s">
        <v>138</v>
      </c>
      <c r="C5" s="152" t="s">
        <v>138</v>
      </c>
      <c r="D5" s="153" t="s">
        <v>138</v>
      </c>
      <c r="E5" s="152" t="s">
        <v>138</v>
      </c>
      <c r="F5" s="152" t="s">
        <v>138</v>
      </c>
      <c r="G5" s="152" t="s">
        <v>138</v>
      </c>
      <c r="H5" s="152" t="s">
        <v>138</v>
      </c>
      <c r="I5" s="152" t="s">
        <v>138</v>
      </c>
      <c r="J5" s="152" t="s">
        <v>138</v>
      </c>
      <c r="K5" s="379" t="s">
        <v>138</v>
      </c>
      <c r="L5" s="379" t="s">
        <v>138</v>
      </c>
      <c r="M5" s="379" t="s">
        <v>138</v>
      </c>
      <c r="N5" s="379" t="s">
        <v>138</v>
      </c>
      <c r="O5" s="379" t="s">
        <v>138</v>
      </c>
    </row>
    <row r="6" spans="1:15" ht="15" thickBot="1" x14ac:dyDescent="0.25">
      <c r="A6" s="154" t="s">
        <v>150</v>
      </c>
      <c r="B6" s="152" t="s">
        <v>153</v>
      </c>
      <c r="C6" s="152" t="s">
        <v>156</v>
      </c>
      <c r="D6" s="153" t="s">
        <v>140</v>
      </c>
      <c r="E6" s="152" t="s">
        <v>198</v>
      </c>
      <c r="F6" s="332" t="s">
        <v>348</v>
      </c>
      <c r="G6" s="379" t="s">
        <v>410</v>
      </c>
      <c r="H6" s="379" t="s">
        <v>427</v>
      </c>
      <c r="I6" s="379" t="s">
        <v>492</v>
      </c>
      <c r="J6" s="379" t="s">
        <v>493</v>
      </c>
      <c r="K6" s="379" t="s">
        <v>526</v>
      </c>
      <c r="L6" s="379" t="s">
        <v>549</v>
      </c>
      <c r="M6" s="379" t="s">
        <v>585</v>
      </c>
      <c r="N6" s="379" t="s">
        <v>592</v>
      </c>
      <c r="O6" s="379" t="s">
        <v>1189</v>
      </c>
    </row>
    <row r="7" spans="1:15" ht="15" thickBot="1" x14ac:dyDescent="0.25">
      <c r="A7" s="151" t="s">
        <v>151</v>
      </c>
      <c r="B7" s="152"/>
      <c r="C7" s="152" t="s">
        <v>159</v>
      </c>
      <c r="D7" s="153" t="s">
        <v>141</v>
      </c>
      <c r="E7" s="152" t="s">
        <v>236</v>
      </c>
      <c r="F7" s="332" t="s">
        <v>382</v>
      </c>
      <c r="G7" s="332" t="s">
        <v>415</v>
      </c>
      <c r="H7" s="379" t="s">
        <v>429</v>
      </c>
      <c r="I7" s="379" t="s">
        <v>494</v>
      </c>
      <c r="J7" s="379" t="s">
        <v>495</v>
      </c>
      <c r="K7" s="379" t="s">
        <v>527</v>
      </c>
      <c r="L7" s="379" t="s">
        <v>550</v>
      </c>
      <c r="M7" s="379" t="s">
        <v>586</v>
      </c>
      <c r="N7" s="379" t="s">
        <v>593</v>
      </c>
      <c r="O7" s="379" t="s">
        <v>1190</v>
      </c>
    </row>
    <row r="8" spans="1:15" x14ac:dyDescent="0.2">
      <c r="A8" s="595" t="s">
        <v>507</v>
      </c>
      <c r="B8" s="149"/>
      <c r="C8" s="149" t="s">
        <v>157</v>
      </c>
      <c r="D8" s="145" t="s">
        <v>142</v>
      </c>
      <c r="E8" s="138" t="s">
        <v>199</v>
      </c>
      <c r="F8" s="334" t="s">
        <v>349</v>
      </c>
      <c r="G8" s="375" t="s">
        <v>406</v>
      </c>
      <c r="H8" s="155"/>
      <c r="I8" s="155"/>
      <c r="J8" s="155"/>
      <c r="K8" s="155"/>
      <c r="L8" s="155"/>
      <c r="M8" s="155"/>
      <c r="N8" s="155"/>
      <c r="O8" s="155"/>
    </row>
    <row r="9" spans="1:15" x14ac:dyDescent="0.2">
      <c r="A9" s="596" t="s">
        <v>508</v>
      </c>
      <c r="B9" s="140"/>
      <c r="C9" s="140"/>
      <c r="D9" s="145" t="s">
        <v>143</v>
      </c>
      <c r="E9" s="138" t="s">
        <v>200</v>
      </c>
      <c r="F9" s="334" t="s">
        <v>350</v>
      </c>
      <c r="G9" s="377" t="s">
        <v>407</v>
      </c>
      <c r="H9" s="138"/>
      <c r="I9" s="138"/>
      <c r="J9" s="138"/>
      <c r="K9" s="138"/>
      <c r="L9" s="138"/>
      <c r="M9" s="138"/>
      <c r="N9" s="138"/>
      <c r="O9" s="138"/>
    </row>
    <row r="10" spans="1:15" x14ac:dyDescent="0.2">
      <c r="A10" s="596" t="s">
        <v>508</v>
      </c>
      <c r="B10" s="140"/>
      <c r="C10" s="140"/>
      <c r="E10" s="138" t="s">
        <v>201</v>
      </c>
      <c r="F10" s="334" t="s">
        <v>351</v>
      </c>
      <c r="G10" s="377" t="s">
        <v>384</v>
      </c>
      <c r="H10" s="138"/>
      <c r="I10" s="138"/>
      <c r="J10" s="138"/>
      <c r="K10" s="138"/>
      <c r="L10" s="138"/>
      <c r="M10" s="138"/>
      <c r="N10" s="138"/>
      <c r="O10" s="138"/>
    </row>
    <row r="11" spans="1:15" x14ac:dyDescent="0.2">
      <c r="A11" s="596" t="s">
        <v>508</v>
      </c>
      <c r="B11" s="141"/>
      <c r="C11" s="141"/>
      <c r="D11" s="145"/>
      <c r="E11" s="565"/>
      <c r="F11" s="376" t="s">
        <v>351</v>
      </c>
      <c r="G11" s="377" t="s">
        <v>408</v>
      </c>
      <c r="H11" s="138"/>
      <c r="I11" s="138"/>
      <c r="J11" s="138"/>
      <c r="K11" s="138"/>
      <c r="L11" s="138"/>
      <c r="M11" s="138"/>
      <c r="N11" s="138"/>
      <c r="O11" s="138"/>
    </row>
    <row r="12" spans="1:15" x14ac:dyDescent="0.2">
      <c r="A12" s="596" t="s">
        <v>508</v>
      </c>
      <c r="B12" s="141"/>
      <c r="C12" s="141"/>
      <c r="D12" s="145"/>
      <c r="E12" s="565"/>
      <c r="F12" s="141"/>
      <c r="G12" s="377" t="s">
        <v>409</v>
      </c>
      <c r="H12" s="138"/>
      <c r="I12" s="138"/>
      <c r="J12" s="138"/>
      <c r="K12" s="138"/>
      <c r="L12" s="138"/>
      <c r="M12" s="138"/>
      <c r="N12" s="138"/>
      <c r="O12" s="138"/>
    </row>
    <row r="13" spans="1:15" x14ac:dyDescent="0.2">
      <c r="A13" s="597" t="s">
        <v>470</v>
      </c>
      <c r="B13" s="539"/>
      <c r="C13" s="539"/>
      <c r="D13" s="374"/>
      <c r="E13" s="540"/>
      <c r="F13" s="541"/>
      <c r="G13" s="542"/>
      <c r="H13" s="542" t="s">
        <v>463</v>
      </c>
      <c r="I13" s="542"/>
      <c r="J13" s="542"/>
      <c r="K13" s="542"/>
      <c r="L13" s="542"/>
      <c r="M13" s="542"/>
      <c r="N13" s="542"/>
      <c r="O13" s="542"/>
    </row>
    <row r="14" spans="1:15" x14ac:dyDescent="0.2">
      <c r="A14" s="597" t="s">
        <v>471</v>
      </c>
      <c r="B14" s="539"/>
      <c r="C14" s="539"/>
      <c r="D14" s="374"/>
      <c r="E14" s="540"/>
      <c r="F14" s="541"/>
      <c r="G14" s="542"/>
      <c r="H14" s="542" t="s">
        <v>464</v>
      </c>
      <c r="I14" s="542"/>
      <c r="J14" s="542"/>
      <c r="K14" s="542"/>
      <c r="L14" s="542"/>
      <c r="M14" s="542"/>
      <c r="N14" s="542"/>
      <c r="O14" s="542"/>
    </row>
    <row r="15" spans="1:15" x14ac:dyDescent="0.2">
      <c r="A15" s="597" t="s">
        <v>472</v>
      </c>
      <c r="B15" s="539"/>
      <c r="C15" s="539"/>
      <c r="D15" s="374"/>
      <c r="E15" s="540"/>
      <c r="F15" s="541"/>
      <c r="G15" s="542"/>
      <c r="H15" s="542" t="s">
        <v>465</v>
      </c>
      <c r="I15" s="542"/>
      <c r="J15" s="542"/>
      <c r="K15" s="542"/>
      <c r="L15" s="542"/>
      <c r="M15" s="542"/>
      <c r="N15" s="542"/>
      <c r="O15" s="542"/>
    </row>
    <row r="16" spans="1:15" x14ac:dyDescent="0.2">
      <c r="A16" s="597" t="s">
        <v>473</v>
      </c>
      <c r="B16" s="539"/>
      <c r="C16" s="539"/>
      <c r="D16" s="374"/>
      <c r="E16" s="540"/>
      <c r="F16" s="541"/>
      <c r="G16" s="542"/>
      <c r="H16" s="542" t="s">
        <v>466</v>
      </c>
      <c r="I16" s="542"/>
      <c r="J16" s="542"/>
      <c r="K16" s="542"/>
      <c r="L16" s="542"/>
      <c r="M16" s="542"/>
      <c r="N16" s="542"/>
      <c r="O16" s="542"/>
    </row>
    <row r="17" spans="1:15" x14ac:dyDescent="0.2">
      <c r="A17" s="597" t="s">
        <v>474</v>
      </c>
      <c r="B17" s="539"/>
      <c r="C17" s="539"/>
      <c r="D17" s="374"/>
      <c r="E17" s="540"/>
      <c r="F17" s="541"/>
      <c r="G17" s="542"/>
      <c r="H17" s="542" t="s">
        <v>467</v>
      </c>
      <c r="I17" s="542"/>
      <c r="J17" s="542"/>
      <c r="K17" s="542"/>
      <c r="L17" s="542"/>
      <c r="M17" s="542"/>
      <c r="N17" s="542"/>
      <c r="O17" s="542"/>
    </row>
    <row r="18" spans="1:15" x14ac:dyDescent="0.2">
      <c r="A18" s="597" t="s">
        <v>475</v>
      </c>
      <c r="B18" s="539"/>
      <c r="C18" s="539"/>
      <c r="D18" s="374"/>
      <c r="E18" s="540"/>
      <c r="F18" s="541"/>
      <c r="G18" s="542"/>
      <c r="H18" s="542" t="s">
        <v>468</v>
      </c>
      <c r="I18" s="542"/>
      <c r="J18" s="542"/>
      <c r="K18" s="542"/>
      <c r="L18" s="542"/>
      <c r="M18" s="542"/>
      <c r="N18" s="542"/>
      <c r="O18" s="542"/>
    </row>
    <row r="19" spans="1:15" ht="15" thickBot="1" x14ac:dyDescent="0.25">
      <c r="A19" s="598" t="s">
        <v>514</v>
      </c>
      <c r="B19" s="539"/>
      <c r="C19" s="539"/>
      <c r="D19" s="374"/>
      <c r="E19" s="540"/>
      <c r="F19" s="541"/>
      <c r="G19" s="542"/>
      <c r="H19" s="542" t="s">
        <v>469</v>
      </c>
      <c r="I19" s="542" t="s">
        <v>469</v>
      </c>
      <c r="J19" s="542" t="s">
        <v>469</v>
      </c>
      <c r="K19" s="542" t="s">
        <v>469</v>
      </c>
      <c r="L19" s="542" t="s">
        <v>469</v>
      </c>
      <c r="M19" s="542" t="s">
        <v>469</v>
      </c>
      <c r="N19" s="542" t="s">
        <v>469</v>
      </c>
      <c r="O19" s="542" t="s">
        <v>469</v>
      </c>
    </row>
    <row r="20" spans="1:15" ht="15" thickBot="1" x14ac:dyDescent="0.25">
      <c r="A20" s="599" t="s">
        <v>155</v>
      </c>
      <c r="B20" s="152" t="s">
        <v>152</v>
      </c>
      <c r="C20" s="152" t="s">
        <v>154</v>
      </c>
      <c r="D20" s="582" t="s">
        <v>144</v>
      </c>
      <c r="E20" s="159" t="s">
        <v>237</v>
      </c>
      <c r="F20" s="335" t="s">
        <v>383</v>
      </c>
      <c r="G20" s="335" t="s">
        <v>414</v>
      </c>
      <c r="H20" s="335" t="s">
        <v>516</v>
      </c>
      <c r="I20" s="518" t="s">
        <v>501</v>
      </c>
      <c r="J20" s="518" t="s">
        <v>502</v>
      </c>
      <c r="K20" s="518" t="s">
        <v>528</v>
      </c>
      <c r="L20" s="518" t="s">
        <v>554</v>
      </c>
      <c r="M20" s="518" t="s">
        <v>587</v>
      </c>
      <c r="N20" s="518" t="s">
        <v>594</v>
      </c>
      <c r="O20" s="518" t="s">
        <v>1191</v>
      </c>
    </row>
    <row r="21" spans="1:15" x14ac:dyDescent="0.2">
      <c r="A21" s="595" t="s">
        <v>505</v>
      </c>
      <c r="B21" s="149"/>
      <c r="C21" s="149" t="s">
        <v>158</v>
      </c>
      <c r="D21" s="145" t="s">
        <v>145</v>
      </c>
      <c r="E21" s="138" t="s">
        <v>238</v>
      </c>
      <c r="F21" s="155"/>
      <c r="G21" s="663" t="s">
        <v>417</v>
      </c>
      <c r="H21" s="664" t="s">
        <v>433</v>
      </c>
      <c r="I21" s="665" t="s">
        <v>503</v>
      </c>
      <c r="J21" s="665" t="s">
        <v>504</v>
      </c>
      <c r="K21" s="665" t="s">
        <v>555</v>
      </c>
      <c r="L21" s="666" t="s">
        <v>556</v>
      </c>
      <c r="M21" s="666" t="s">
        <v>588</v>
      </c>
      <c r="N21" s="666" t="s">
        <v>595</v>
      </c>
      <c r="O21" s="1134" t="s">
        <v>1195</v>
      </c>
    </row>
    <row r="22" spans="1:15" x14ac:dyDescent="0.2">
      <c r="A22" s="596" t="s">
        <v>506</v>
      </c>
      <c r="B22" s="140"/>
      <c r="C22" s="140"/>
      <c r="D22" s="146" t="s">
        <v>146</v>
      </c>
      <c r="E22" s="138" t="s">
        <v>239</v>
      </c>
      <c r="F22" s="138"/>
      <c r="G22" s="667" t="s">
        <v>418</v>
      </c>
      <c r="H22" s="155"/>
      <c r="I22" s="155"/>
      <c r="J22" s="155"/>
      <c r="K22" s="155"/>
      <c r="L22" s="155"/>
      <c r="M22" s="155"/>
      <c r="N22" s="155"/>
      <c r="O22" s="155"/>
    </row>
    <row r="23" spans="1:15" ht="15" thickBot="1" x14ac:dyDescent="0.25">
      <c r="A23" s="600" t="s">
        <v>506</v>
      </c>
      <c r="B23" s="142"/>
      <c r="C23" s="142"/>
      <c r="E23" s="380" t="s">
        <v>240</v>
      </c>
      <c r="F23" s="138"/>
      <c r="G23" s="155"/>
      <c r="H23" s="138"/>
      <c r="I23" s="138"/>
      <c r="J23" s="138"/>
      <c r="K23" s="138"/>
      <c r="L23" s="138"/>
      <c r="M23" s="138"/>
      <c r="N23" s="138"/>
      <c r="O23" s="138"/>
    </row>
    <row r="24" spans="1:15" ht="15.75" thickBot="1" x14ac:dyDescent="0.3">
      <c r="A24" s="1076" t="s">
        <v>160</v>
      </c>
      <c r="B24" s="1077"/>
      <c r="C24" s="1077"/>
      <c r="D24" s="1077"/>
      <c r="E24" s="147"/>
      <c r="F24" s="147"/>
      <c r="G24" s="147"/>
      <c r="H24" s="147"/>
      <c r="I24" s="147"/>
      <c r="J24" s="147"/>
      <c r="K24" s="147"/>
      <c r="L24" s="147"/>
      <c r="M24" s="147"/>
      <c r="N24" s="147"/>
      <c r="O24" s="147"/>
    </row>
    <row r="25" spans="1:15" ht="15" thickBot="1" x14ac:dyDescent="0.25">
      <c r="A25" s="158" t="s">
        <v>161</v>
      </c>
      <c r="B25" s="152" t="s">
        <v>167</v>
      </c>
      <c r="C25" s="152" t="s">
        <v>164</v>
      </c>
      <c r="D25" s="153" t="s">
        <v>170</v>
      </c>
      <c r="E25" s="159" t="s">
        <v>241</v>
      </c>
      <c r="F25" s="335" t="s">
        <v>385</v>
      </c>
      <c r="G25" s="335" t="s">
        <v>411</v>
      </c>
      <c r="H25" s="518" t="s">
        <v>430</v>
      </c>
      <c r="I25" s="518" t="s">
        <v>496</v>
      </c>
      <c r="J25" s="518" t="s">
        <v>497</v>
      </c>
      <c r="K25" s="518" t="s">
        <v>529</v>
      </c>
      <c r="L25" s="518" t="s">
        <v>551</v>
      </c>
      <c r="M25" s="518" t="s">
        <v>589</v>
      </c>
      <c r="N25" s="518" t="s">
        <v>596</v>
      </c>
      <c r="O25" s="518" t="s">
        <v>1192</v>
      </c>
    </row>
    <row r="26" spans="1:15" x14ac:dyDescent="0.2">
      <c r="A26" s="157" t="s">
        <v>162</v>
      </c>
      <c r="B26" s="155" t="s">
        <v>168</v>
      </c>
      <c r="C26" s="149" t="s">
        <v>165</v>
      </c>
      <c r="D26" s="150" t="s">
        <v>171</v>
      </c>
      <c r="E26" s="155" t="s">
        <v>205</v>
      </c>
      <c r="F26" s="155" t="s">
        <v>205</v>
      </c>
      <c r="G26" s="378" t="s">
        <v>205</v>
      </c>
      <c r="H26" s="378" t="s">
        <v>205</v>
      </c>
      <c r="I26" s="378" t="s">
        <v>205</v>
      </c>
      <c r="J26" s="378" t="s">
        <v>205</v>
      </c>
      <c r="K26" s="378" t="s">
        <v>205</v>
      </c>
      <c r="L26" s="378" t="s">
        <v>205</v>
      </c>
      <c r="M26" s="378" t="s">
        <v>205</v>
      </c>
      <c r="N26" s="378" t="s">
        <v>205</v>
      </c>
      <c r="O26" s="378" t="s">
        <v>205</v>
      </c>
    </row>
    <row r="27" spans="1:15" ht="15" thickBot="1" x14ac:dyDescent="0.25">
      <c r="A27" s="164" t="s">
        <v>242</v>
      </c>
      <c r="B27" s="165" t="s">
        <v>205</v>
      </c>
      <c r="C27" s="165" t="s">
        <v>205</v>
      </c>
      <c r="D27" s="166" t="s">
        <v>205</v>
      </c>
      <c r="E27" s="156" t="s">
        <v>243</v>
      </c>
      <c r="F27" s="333" t="s">
        <v>386</v>
      </c>
      <c r="G27" s="333" t="s">
        <v>412</v>
      </c>
      <c r="H27" s="519" t="s">
        <v>431</v>
      </c>
      <c r="I27" s="519" t="s">
        <v>498</v>
      </c>
      <c r="J27" s="519" t="s">
        <v>530</v>
      </c>
      <c r="K27" s="519" t="s">
        <v>531</v>
      </c>
      <c r="L27" s="519" t="s">
        <v>552</v>
      </c>
      <c r="M27" s="519" t="s">
        <v>590</v>
      </c>
      <c r="N27" s="519" t="s">
        <v>597</v>
      </c>
      <c r="O27" s="519" t="s">
        <v>1193</v>
      </c>
    </row>
    <row r="28" spans="1:15" ht="15" thickBot="1" x14ac:dyDescent="0.25">
      <c r="A28" s="160" t="s">
        <v>163</v>
      </c>
      <c r="B28" s="161" t="s">
        <v>169</v>
      </c>
      <c r="C28" s="161" t="s">
        <v>166</v>
      </c>
      <c r="D28" s="162" t="s">
        <v>172</v>
      </c>
      <c r="E28" s="163" t="s">
        <v>244</v>
      </c>
      <c r="F28" s="336" t="s">
        <v>387</v>
      </c>
      <c r="G28" s="336" t="s">
        <v>413</v>
      </c>
      <c r="H28" s="520" t="s">
        <v>432</v>
      </c>
      <c r="I28" s="520" t="s">
        <v>499</v>
      </c>
      <c r="J28" s="520" t="s">
        <v>500</v>
      </c>
      <c r="K28" s="520" t="s">
        <v>532</v>
      </c>
      <c r="L28" s="520" t="s">
        <v>553</v>
      </c>
      <c r="M28" s="520" t="s">
        <v>591</v>
      </c>
      <c r="N28" s="520" t="s">
        <v>598</v>
      </c>
      <c r="O28" s="520" t="s">
        <v>1194</v>
      </c>
    </row>
    <row r="29" spans="1:15" ht="15" thickTop="1" x14ac:dyDescent="0.2"/>
    <row r="30" spans="1:15" ht="15" x14ac:dyDescent="0.2">
      <c r="A30" s="80" t="s">
        <v>79</v>
      </c>
      <c r="M30" s="49"/>
      <c r="N30" s="49"/>
    </row>
    <row r="32" spans="1:15" x14ac:dyDescent="0.2">
      <c r="C32" s="143"/>
    </row>
    <row r="44" spans="3:3" x14ac:dyDescent="0.2">
      <c r="C44" s="143"/>
    </row>
    <row r="50" spans="3:3" x14ac:dyDescent="0.2">
      <c r="C50" s="143"/>
    </row>
    <row r="56" spans="3:3" x14ac:dyDescent="0.2">
      <c r="C56" s="143"/>
    </row>
    <row r="66" spans="3:3" x14ac:dyDescent="0.2">
      <c r="C66" s="144"/>
    </row>
    <row r="70" spans="3:3" x14ac:dyDescent="0.2">
      <c r="C70" s="144"/>
    </row>
    <row r="72" spans="3:3" x14ac:dyDescent="0.2">
      <c r="C72" s="144"/>
    </row>
    <row r="74" spans="3:3" x14ac:dyDescent="0.2">
      <c r="C74" s="143"/>
    </row>
    <row r="82" spans="3:3" x14ac:dyDescent="0.2">
      <c r="C82" s="144"/>
    </row>
    <row r="84" spans="3:3" x14ac:dyDescent="0.2">
      <c r="C84" s="144"/>
    </row>
    <row r="90" spans="3:3" x14ac:dyDescent="0.2">
      <c r="C90" s="144"/>
    </row>
  </sheetData>
  <mergeCells count="2">
    <mergeCell ref="A4:D4"/>
    <mergeCell ref="A24:D24"/>
  </mergeCells>
  <hyperlinks>
    <hyperlink ref="A30" location="Inhalt!A1" display="zum Inhalt" xr:uid="{00000000-0004-0000-0800-000000000000}"/>
  </hyperlinks>
  <pageMargins left="0.25" right="0.25" top="0.75" bottom="0.75" header="0.3" footer="0.3"/>
  <pageSetup paperSize="9" scale="5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62"/>
  <sheetViews>
    <sheetView topLeftCell="A45" zoomScaleNormal="100" workbookViewId="0"/>
  </sheetViews>
  <sheetFormatPr baseColWidth="10" defaultRowHeight="15" x14ac:dyDescent="0.25"/>
  <cols>
    <col min="1" max="1" width="15.85546875" style="73" customWidth="1"/>
    <col min="2" max="2" width="62.140625" style="45" customWidth="1"/>
    <col min="4" max="4" width="51.28515625" customWidth="1"/>
    <col min="5" max="5" width="60.42578125" bestFit="1" customWidth="1"/>
  </cols>
  <sheetData>
    <row r="1" spans="1:6" ht="32.25" customHeight="1" x14ac:dyDescent="0.4">
      <c r="A1" s="61" t="s">
        <v>246</v>
      </c>
      <c r="B1" s="61"/>
      <c r="C1" s="6"/>
      <c r="D1" s="6"/>
      <c r="E1" s="6"/>
    </row>
    <row r="2" spans="1:6" ht="9.75" customHeight="1" x14ac:dyDescent="0.4">
      <c r="A2" s="148"/>
      <c r="B2" s="148"/>
      <c r="C2" s="6"/>
      <c r="D2" s="6"/>
      <c r="E2" s="6"/>
    </row>
    <row r="3" spans="1:6" ht="18.75" thickBot="1" x14ac:dyDescent="0.3">
      <c r="A3" s="173" t="s">
        <v>245</v>
      </c>
      <c r="B3" s="198"/>
      <c r="C3" s="42"/>
      <c r="D3" s="42" t="s">
        <v>547</v>
      </c>
      <c r="E3" s="6"/>
    </row>
    <row r="4" spans="1:6" s="48" customFormat="1" ht="14.25" thickTop="1" thickBot="1" x14ac:dyDescent="0.25">
      <c r="A4" s="74" t="s">
        <v>101</v>
      </c>
      <c r="B4" s="67"/>
      <c r="D4" s="1083" t="s">
        <v>208</v>
      </c>
      <c r="E4" s="1084"/>
    </row>
    <row r="5" spans="1:6" s="21" customFormat="1" ht="12.75" x14ac:dyDescent="0.2">
      <c r="A5" s="75">
        <v>1</v>
      </c>
      <c r="B5" s="68" t="s">
        <v>82</v>
      </c>
      <c r="D5" s="174" t="s">
        <v>353</v>
      </c>
      <c r="E5" s="68" t="s">
        <v>82</v>
      </c>
      <c r="F5" s="175"/>
    </row>
    <row r="6" spans="1:6" s="21" customFormat="1" ht="12.75" x14ac:dyDescent="0.2">
      <c r="A6" s="76">
        <v>2</v>
      </c>
      <c r="B6" s="69" t="s">
        <v>83</v>
      </c>
      <c r="D6" s="176" t="s">
        <v>354</v>
      </c>
      <c r="E6" s="177" t="s">
        <v>206</v>
      </c>
      <c r="F6" s="178"/>
    </row>
    <row r="7" spans="1:6" s="167" customFormat="1" ht="25.5" x14ac:dyDescent="0.25">
      <c r="A7" s="168">
        <v>3</v>
      </c>
      <c r="B7" s="169" t="s">
        <v>84</v>
      </c>
      <c r="D7" s="170" t="s">
        <v>355</v>
      </c>
      <c r="E7" s="183" t="s">
        <v>216</v>
      </c>
      <c r="F7" s="181"/>
    </row>
    <row r="8" spans="1:6" s="21" customFormat="1" ht="13.5" thickBot="1" x14ac:dyDescent="0.25">
      <c r="A8" s="76">
        <v>18</v>
      </c>
      <c r="B8" s="69" t="s">
        <v>85</v>
      </c>
      <c r="D8" s="185" t="s">
        <v>352</v>
      </c>
      <c r="E8" s="186" t="s">
        <v>217</v>
      </c>
    </row>
    <row r="9" spans="1:6" s="21" customFormat="1" ht="26.25" thickBot="1" x14ac:dyDescent="0.25">
      <c r="A9" s="77">
        <v>19</v>
      </c>
      <c r="B9" s="70" t="s">
        <v>86</v>
      </c>
      <c r="D9" s="1078" t="s">
        <v>209</v>
      </c>
      <c r="E9" s="1079"/>
    </row>
    <row r="10" spans="1:6" s="48" customFormat="1" ht="13.5" customHeight="1" thickBot="1" x14ac:dyDescent="0.25">
      <c r="A10" s="78" t="s">
        <v>102</v>
      </c>
      <c r="B10" s="71"/>
      <c r="D10" s="174" t="s">
        <v>356</v>
      </c>
      <c r="E10" s="184" t="s">
        <v>218</v>
      </c>
    </row>
    <row r="11" spans="1:6" s="21" customFormat="1" ht="12.75" x14ac:dyDescent="0.2">
      <c r="A11" s="75">
        <v>4</v>
      </c>
      <c r="B11" s="68" t="s">
        <v>87</v>
      </c>
      <c r="D11" s="176" t="s">
        <v>357</v>
      </c>
      <c r="E11" s="182" t="s">
        <v>219</v>
      </c>
    </row>
    <row r="12" spans="1:6" s="167" customFormat="1" ht="25.5" x14ac:dyDescent="0.25">
      <c r="A12" s="168">
        <v>5</v>
      </c>
      <c r="B12" s="169" t="s">
        <v>88</v>
      </c>
      <c r="D12" s="179" t="s">
        <v>358</v>
      </c>
      <c r="E12" s="180" t="s">
        <v>220</v>
      </c>
    </row>
    <row r="13" spans="1:6" s="167" customFormat="1" ht="26.25" thickBot="1" x14ac:dyDescent="0.3">
      <c r="A13" s="168">
        <v>6</v>
      </c>
      <c r="B13" s="169" t="s">
        <v>89</v>
      </c>
      <c r="D13" s="170" t="s">
        <v>359</v>
      </c>
      <c r="E13" s="183" t="s">
        <v>221</v>
      </c>
    </row>
    <row r="14" spans="1:6" s="21" customFormat="1" ht="26.25" thickBot="1" x14ac:dyDescent="0.25">
      <c r="A14" s="76">
        <v>7</v>
      </c>
      <c r="B14" s="69" t="s">
        <v>90</v>
      </c>
      <c r="D14" s="1080" t="s">
        <v>210</v>
      </c>
      <c r="E14" s="1081"/>
    </row>
    <row r="15" spans="1:6" s="21" customFormat="1" ht="13.5" thickBot="1" x14ac:dyDescent="0.25">
      <c r="A15" s="76">
        <v>8</v>
      </c>
      <c r="B15" s="69" t="s">
        <v>91</v>
      </c>
      <c r="D15" s="185" t="s">
        <v>360</v>
      </c>
      <c r="E15" s="186" t="s">
        <v>222</v>
      </c>
    </row>
    <row r="16" spans="1:6" s="21" customFormat="1" ht="26.25" thickBot="1" x14ac:dyDescent="0.25">
      <c r="A16" s="76">
        <v>9</v>
      </c>
      <c r="B16" s="69" t="s">
        <v>92</v>
      </c>
      <c r="D16" s="1080" t="s">
        <v>211</v>
      </c>
      <c r="E16" s="1082"/>
    </row>
    <row r="17" spans="1:5" s="21" customFormat="1" ht="13.5" thickBot="1" x14ac:dyDescent="0.25">
      <c r="A17" s="76">
        <v>10</v>
      </c>
      <c r="B17" s="69" t="s">
        <v>93</v>
      </c>
      <c r="D17" s="185" t="s">
        <v>361</v>
      </c>
      <c r="E17" s="186" t="s">
        <v>223</v>
      </c>
    </row>
    <row r="18" spans="1:5" s="21" customFormat="1" ht="26.25" thickBot="1" x14ac:dyDescent="0.25">
      <c r="A18" s="76">
        <v>11</v>
      </c>
      <c r="B18" s="69" t="s">
        <v>94</v>
      </c>
      <c r="D18" s="1078" t="s">
        <v>212</v>
      </c>
      <c r="E18" s="1079"/>
    </row>
    <row r="19" spans="1:5" s="167" customFormat="1" ht="25.5" x14ac:dyDescent="0.25">
      <c r="A19" s="168">
        <v>12</v>
      </c>
      <c r="B19" s="169" t="s">
        <v>95</v>
      </c>
      <c r="D19" s="187" t="s">
        <v>362</v>
      </c>
      <c r="E19" s="188" t="s">
        <v>224</v>
      </c>
    </row>
    <row r="20" spans="1:5" s="21" customFormat="1" ht="13.5" thickBot="1" x14ac:dyDescent="0.25">
      <c r="A20" s="76">
        <v>13</v>
      </c>
      <c r="B20" s="69" t="s">
        <v>96</v>
      </c>
      <c r="D20" s="133" t="s">
        <v>363</v>
      </c>
      <c r="E20" s="132" t="s">
        <v>207</v>
      </c>
    </row>
    <row r="21" spans="1:5" s="21" customFormat="1" ht="13.5" thickBot="1" x14ac:dyDescent="0.25">
      <c r="A21" s="76">
        <v>14</v>
      </c>
      <c r="B21" s="69" t="s">
        <v>97</v>
      </c>
      <c r="D21" s="1078" t="s">
        <v>213</v>
      </c>
      <c r="E21" s="1079"/>
    </row>
    <row r="22" spans="1:5" s="167" customFormat="1" ht="25.5" x14ac:dyDescent="0.25">
      <c r="A22" s="168">
        <v>15</v>
      </c>
      <c r="B22" s="169" t="s">
        <v>98</v>
      </c>
      <c r="D22" s="187" t="s">
        <v>364</v>
      </c>
      <c r="E22" s="188" t="s">
        <v>225</v>
      </c>
    </row>
    <row r="23" spans="1:5" s="167" customFormat="1" ht="38.25" x14ac:dyDescent="0.25">
      <c r="A23" s="168">
        <v>16</v>
      </c>
      <c r="B23" s="169" t="s">
        <v>99</v>
      </c>
      <c r="D23" s="179" t="s">
        <v>365</v>
      </c>
      <c r="E23" s="180" t="s">
        <v>226</v>
      </c>
    </row>
    <row r="24" spans="1:5" s="167" customFormat="1" ht="26.25" thickBot="1" x14ac:dyDescent="0.3">
      <c r="A24" s="171">
        <v>17</v>
      </c>
      <c r="B24" s="172" t="s">
        <v>100</v>
      </c>
      <c r="D24" s="179" t="s">
        <v>366</v>
      </c>
      <c r="E24" s="180" t="s">
        <v>227</v>
      </c>
    </row>
    <row r="25" spans="1:5" s="48" customFormat="1" ht="13.5" thickBot="1" x14ac:dyDescent="0.25">
      <c r="A25" s="78" t="s">
        <v>103</v>
      </c>
      <c r="B25" s="71"/>
      <c r="D25" s="133" t="s">
        <v>367</v>
      </c>
      <c r="E25" s="132" t="s">
        <v>228</v>
      </c>
    </row>
    <row r="26" spans="1:5" s="21" customFormat="1" ht="13.5" thickBot="1" x14ac:dyDescent="0.25">
      <c r="A26" s="75">
        <v>20</v>
      </c>
      <c r="B26" s="68" t="s">
        <v>105</v>
      </c>
      <c r="D26" s="1078" t="s">
        <v>214</v>
      </c>
      <c r="E26" s="1079"/>
    </row>
    <row r="27" spans="1:5" s="21" customFormat="1" ht="13.5" thickBot="1" x14ac:dyDescent="0.25">
      <c r="A27" s="76">
        <v>21</v>
      </c>
      <c r="B27" s="69" t="s">
        <v>106</v>
      </c>
      <c r="D27" s="185" t="s">
        <v>368</v>
      </c>
      <c r="E27" s="186" t="s">
        <v>229</v>
      </c>
    </row>
    <row r="28" spans="1:5" s="21" customFormat="1" ht="13.5" thickBot="1" x14ac:dyDescent="0.25">
      <c r="A28" s="77">
        <v>22</v>
      </c>
      <c r="B28" s="70" t="s">
        <v>107</v>
      </c>
      <c r="D28" s="1078" t="s">
        <v>215</v>
      </c>
      <c r="E28" s="1079"/>
    </row>
    <row r="29" spans="1:5" s="48" customFormat="1" ht="13.5" thickBot="1" x14ac:dyDescent="0.25">
      <c r="A29" s="78" t="s">
        <v>104</v>
      </c>
      <c r="B29" s="71"/>
      <c r="D29" s="174" t="s">
        <v>369</v>
      </c>
      <c r="E29" s="184" t="s">
        <v>230</v>
      </c>
    </row>
    <row r="30" spans="1:5" s="21" customFormat="1" ht="12.75" x14ac:dyDescent="0.2">
      <c r="A30" s="75">
        <v>26</v>
      </c>
      <c r="B30" s="68" t="s">
        <v>108</v>
      </c>
      <c r="D30" s="176" t="s">
        <v>370</v>
      </c>
      <c r="E30" s="182" t="s">
        <v>231</v>
      </c>
    </row>
    <row r="31" spans="1:5" s="167" customFormat="1" ht="26.25" thickBot="1" x14ac:dyDescent="0.3">
      <c r="A31" s="168">
        <v>27</v>
      </c>
      <c r="B31" s="169" t="s">
        <v>109</v>
      </c>
      <c r="D31" s="189" t="s">
        <v>371</v>
      </c>
      <c r="E31" s="190" t="s">
        <v>232</v>
      </c>
    </row>
    <row r="32" spans="1:5" s="21" customFormat="1" ht="26.25" thickTop="1" x14ac:dyDescent="0.2">
      <c r="A32" s="76">
        <v>28</v>
      </c>
      <c r="B32" s="69" t="s">
        <v>110</v>
      </c>
    </row>
    <row r="33" spans="1:5" s="21" customFormat="1" ht="38.25" x14ac:dyDescent="0.2">
      <c r="A33" s="76">
        <v>29</v>
      </c>
      <c r="B33" s="69" t="s">
        <v>111</v>
      </c>
    </row>
    <row r="34" spans="1:5" s="21" customFormat="1" ht="38.25" x14ac:dyDescent="0.2">
      <c r="A34" s="76">
        <v>30</v>
      </c>
      <c r="B34" s="69" t="s">
        <v>112</v>
      </c>
    </row>
    <row r="35" spans="1:5" s="21" customFormat="1" ht="25.5" x14ac:dyDescent="0.2">
      <c r="A35" s="76">
        <v>31</v>
      </c>
      <c r="B35" s="69" t="s">
        <v>113</v>
      </c>
    </row>
    <row r="36" spans="1:5" s="21" customFormat="1" ht="25.5" x14ac:dyDescent="0.2">
      <c r="A36" s="76">
        <v>32</v>
      </c>
      <c r="B36" s="69" t="s">
        <v>114</v>
      </c>
    </row>
    <row r="37" spans="1:5" s="21" customFormat="1" ht="25.5" x14ac:dyDescent="0.2">
      <c r="A37" s="76">
        <v>33</v>
      </c>
      <c r="B37" s="69" t="s">
        <v>115</v>
      </c>
    </row>
    <row r="38" spans="1:5" s="21" customFormat="1" ht="25.5" x14ac:dyDescent="0.2">
      <c r="A38" s="76">
        <v>34</v>
      </c>
      <c r="B38" s="69" t="s">
        <v>116</v>
      </c>
    </row>
    <row r="39" spans="1:5" s="21" customFormat="1" ht="25.5" x14ac:dyDescent="0.2">
      <c r="A39" s="76">
        <v>35</v>
      </c>
      <c r="B39" s="69" t="s">
        <v>117</v>
      </c>
    </row>
    <row r="40" spans="1:5" s="21" customFormat="1" ht="39" thickBot="1" x14ac:dyDescent="0.25">
      <c r="A40" s="77">
        <v>36</v>
      </c>
      <c r="B40" s="70" t="s">
        <v>118</v>
      </c>
    </row>
    <row r="41" spans="1:5" s="41" customFormat="1" ht="18.75" thickBot="1" x14ac:dyDescent="0.3">
      <c r="A41" s="78" t="s">
        <v>125</v>
      </c>
      <c r="B41" s="71"/>
    </row>
    <row r="42" spans="1:5" s="21" customFormat="1" ht="25.5" x14ac:dyDescent="0.2">
      <c r="A42" s="75">
        <v>23</v>
      </c>
      <c r="B42" s="68" t="s">
        <v>119</v>
      </c>
    </row>
    <row r="43" spans="1:5" s="21" customFormat="1" ht="51" x14ac:dyDescent="0.2">
      <c r="A43" s="76">
        <v>24</v>
      </c>
      <c r="B43" s="69" t="s">
        <v>126</v>
      </c>
    </row>
    <row r="44" spans="1:5" s="21" customFormat="1" ht="14.25" x14ac:dyDescent="0.2">
      <c r="A44" s="76">
        <v>25</v>
      </c>
      <c r="B44" s="69" t="s">
        <v>120</v>
      </c>
      <c r="D44" s="6"/>
    </row>
    <row r="45" spans="1:5" s="21" customFormat="1" ht="14.25" x14ac:dyDescent="0.2">
      <c r="A45" s="76">
        <v>39</v>
      </c>
      <c r="B45" s="69" t="s">
        <v>380</v>
      </c>
      <c r="D45" s="6"/>
      <c r="E45" s="6"/>
    </row>
    <row r="46" spans="1:5" s="21" customFormat="1" ht="25.5" x14ac:dyDescent="0.2">
      <c r="A46" s="329" t="s">
        <v>373</v>
      </c>
      <c r="B46" s="69" t="s">
        <v>121</v>
      </c>
    </row>
    <row r="47" spans="1:5" s="21" customFormat="1" ht="25.5" x14ac:dyDescent="0.2">
      <c r="A47" s="329" t="s">
        <v>374</v>
      </c>
      <c r="B47" s="69" t="s">
        <v>122</v>
      </c>
    </row>
    <row r="48" spans="1:5" s="21" customFormat="1" ht="25.5" x14ac:dyDescent="0.2">
      <c r="A48" s="329" t="s">
        <v>375</v>
      </c>
      <c r="B48" s="69" t="s">
        <v>123</v>
      </c>
    </row>
    <row r="49" spans="1:2" s="21" customFormat="1" ht="39" thickBot="1" x14ac:dyDescent="0.25">
      <c r="A49" s="330" t="s">
        <v>376</v>
      </c>
      <c r="B49" s="70" t="s">
        <v>124</v>
      </c>
    </row>
    <row r="50" spans="1:2" s="48" customFormat="1" ht="13.5" thickBot="1" x14ac:dyDescent="0.25">
      <c r="A50" s="78" t="s">
        <v>135</v>
      </c>
      <c r="B50" s="71"/>
    </row>
    <row r="51" spans="1:2" s="21" customFormat="1" ht="12.75" x14ac:dyDescent="0.2">
      <c r="A51" s="81">
        <v>37</v>
      </c>
      <c r="B51" s="82" t="s">
        <v>133</v>
      </c>
    </row>
    <row r="52" spans="1:2" s="21" customFormat="1" ht="12.75" x14ac:dyDescent="0.2">
      <c r="A52" s="76">
        <v>38</v>
      </c>
      <c r="B52" s="69" t="s">
        <v>379</v>
      </c>
    </row>
    <row r="53" spans="1:2" s="21" customFormat="1" ht="12.75" x14ac:dyDescent="0.2">
      <c r="A53" s="76">
        <v>40</v>
      </c>
      <c r="B53" s="69" t="s">
        <v>381</v>
      </c>
    </row>
    <row r="54" spans="1:2" s="21" customFormat="1" ht="26.25" thickBot="1" x14ac:dyDescent="0.25">
      <c r="A54" s="331" t="s">
        <v>377</v>
      </c>
      <c r="B54" s="83" t="s">
        <v>134</v>
      </c>
    </row>
    <row r="55" spans="1:2" s="21" customFormat="1" ht="13.5" thickTop="1" x14ac:dyDescent="0.2">
      <c r="A55" s="79"/>
      <c r="B55" s="72"/>
    </row>
    <row r="56" spans="1:2" s="21" customFormat="1" ht="12.75" x14ac:dyDescent="0.2">
      <c r="B56" s="72"/>
    </row>
    <row r="57" spans="1:2" x14ac:dyDescent="0.25">
      <c r="A57" s="337" t="s">
        <v>378</v>
      </c>
      <c r="B57" s="338" t="s">
        <v>372</v>
      </c>
    </row>
    <row r="62" spans="1:2" x14ac:dyDescent="0.25">
      <c r="A62" s="80" t="s">
        <v>79</v>
      </c>
    </row>
  </sheetData>
  <mergeCells count="8">
    <mergeCell ref="D28:E28"/>
    <mergeCell ref="D9:E9"/>
    <mergeCell ref="D14:E14"/>
    <mergeCell ref="D16:E16"/>
    <mergeCell ref="D4:E4"/>
    <mergeCell ref="D18:E18"/>
    <mergeCell ref="D21:E21"/>
    <mergeCell ref="D26:E26"/>
  </mergeCells>
  <hyperlinks>
    <hyperlink ref="A62" location="Inhalt!A1" display="zum Inhalt" xr:uid="{00000000-0004-0000-0900-000000000000}"/>
  </hyperlinks>
  <pageMargins left="0.25" right="0.25" top="0.75" bottom="0.75" header="0.3" footer="0.3"/>
  <pageSetup paperSize="9" scale="4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18"/>
  <sheetViews>
    <sheetView workbookViewId="0">
      <pane ySplit="3" topLeftCell="A4" activePane="bottomLeft" state="frozen"/>
      <selection activeCell="AN17" sqref="AN17"/>
      <selection pane="bottomLeft" activeCell="H32" sqref="H32"/>
    </sheetView>
  </sheetViews>
  <sheetFormatPr baseColWidth="10" defaultRowHeight="15" x14ac:dyDescent="0.25"/>
  <cols>
    <col min="1" max="1" width="31.140625" customWidth="1"/>
    <col min="2" max="2" width="130.28515625" style="45" customWidth="1"/>
  </cols>
  <sheetData>
    <row r="1" spans="1:2" ht="26.25" x14ac:dyDescent="0.4">
      <c r="A1" s="44" t="s">
        <v>174</v>
      </c>
    </row>
    <row r="2" spans="1:2" ht="15.75" thickBot="1" x14ac:dyDescent="0.3">
      <c r="A2" s="6"/>
      <c r="B2" s="85"/>
    </row>
    <row r="3" spans="1:2" s="1" customFormat="1" ht="18.75" thickBot="1" x14ac:dyDescent="0.3">
      <c r="A3" s="86" t="s">
        <v>175</v>
      </c>
      <c r="B3" s="89" t="s">
        <v>176</v>
      </c>
    </row>
    <row r="4" spans="1:2" ht="57.75" x14ac:dyDescent="0.25">
      <c r="A4" s="87" t="s">
        <v>177</v>
      </c>
      <c r="B4" s="90" t="s">
        <v>178</v>
      </c>
    </row>
    <row r="5" spans="1:2" x14ac:dyDescent="0.25">
      <c r="A5" s="88" t="s">
        <v>179</v>
      </c>
      <c r="B5" s="91" t="s">
        <v>185</v>
      </c>
    </row>
    <row r="6" spans="1:2" ht="17.25" x14ac:dyDescent="0.25">
      <c r="A6" s="214" t="s">
        <v>249</v>
      </c>
      <c r="B6" s="91" t="s">
        <v>180</v>
      </c>
    </row>
    <row r="7" spans="1:2" ht="29.25" x14ac:dyDescent="0.25">
      <c r="A7" s="214" t="s">
        <v>329</v>
      </c>
      <c r="B7" s="91" t="s">
        <v>181</v>
      </c>
    </row>
    <row r="8" spans="1:2" ht="17.25" x14ac:dyDescent="0.25">
      <c r="A8" s="214" t="s">
        <v>330</v>
      </c>
      <c r="B8" s="91" t="s">
        <v>182</v>
      </c>
    </row>
    <row r="9" spans="1:2" ht="17.25" x14ac:dyDescent="0.25">
      <c r="A9" s="214" t="s">
        <v>331</v>
      </c>
      <c r="B9" s="91" t="s">
        <v>183</v>
      </c>
    </row>
    <row r="10" spans="1:2" ht="17.25" x14ac:dyDescent="0.25">
      <c r="A10" s="214" t="s">
        <v>332</v>
      </c>
      <c r="B10" s="91" t="s">
        <v>184</v>
      </c>
    </row>
    <row r="11" spans="1:2" ht="17.25" x14ac:dyDescent="0.25">
      <c r="A11" s="214" t="s">
        <v>333</v>
      </c>
      <c r="B11" s="88" t="s">
        <v>328</v>
      </c>
    </row>
    <row r="12" spans="1:2" x14ac:dyDescent="0.25">
      <c r="A12" s="21"/>
      <c r="B12" s="72"/>
    </row>
    <row r="13" spans="1:2" x14ac:dyDescent="0.25">
      <c r="A13" s="21" t="s">
        <v>250</v>
      </c>
      <c r="B13" s="72"/>
    </row>
    <row r="16" spans="1:2" x14ac:dyDescent="0.25">
      <c r="A16" s="80" t="s">
        <v>79</v>
      </c>
    </row>
    <row r="18" spans="1:1" x14ac:dyDescent="0.25">
      <c r="A18" s="5" t="s">
        <v>186</v>
      </c>
    </row>
  </sheetData>
  <hyperlinks>
    <hyperlink ref="A16" location="Inhalt!A1" display="zum Inhalt" xr:uid="{00000000-0004-0000-0A00-000000000000}"/>
    <hyperlink ref="A18" r:id="rId1" display="zum Metadatenportal" xr:uid="{00000000-0004-0000-0A00-000001000000}"/>
  </hyperlinks>
  <pageMargins left="0.7" right="0.7" top="0.78740157499999996" bottom="0.78740157499999996" header="0.3" footer="0.3"/>
  <pageSetup paperSize="9" scale="81"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57"/>
  <sheetViews>
    <sheetView topLeftCell="A25" workbookViewId="0">
      <selection activeCell="D39" sqref="D39"/>
    </sheetView>
  </sheetViews>
  <sheetFormatPr baseColWidth="10" defaultRowHeight="15" x14ac:dyDescent="0.25"/>
  <cols>
    <col min="1" max="1" width="57.140625" customWidth="1"/>
    <col min="2" max="2" width="85.5703125" customWidth="1"/>
    <col min="4" max="4" width="24.85546875" customWidth="1"/>
    <col min="5" max="5" width="36.42578125" customWidth="1"/>
  </cols>
  <sheetData>
    <row r="1" spans="1:6" ht="26.25" x14ac:dyDescent="0.4">
      <c r="A1" s="44" t="s">
        <v>434</v>
      </c>
    </row>
    <row r="2" spans="1:6" ht="15.75" thickBot="1" x14ac:dyDescent="0.3"/>
    <row r="3" spans="1:6" ht="18.75" thickBot="1" x14ac:dyDescent="0.3">
      <c r="A3" s="89" t="s">
        <v>435</v>
      </c>
      <c r="B3" s="521" t="s">
        <v>437</v>
      </c>
      <c r="F3" s="522"/>
    </row>
    <row r="4" spans="1:6" x14ac:dyDescent="0.25">
      <c r="A4" s="975" t="s">
        <v>438</v>
      </c>
      <c r="B4" s="524" t="s">
        <v>55</v>
      </c>
      <c r="C4" s="955"/>
    </row>
    <row r="5" spans="1:6" x14ac:dyDescent="0.25">
      <c r="A5" s="976" t="s">
        <v>439</v>
      </c>
      <c r="B5" s="523" t="s">
        <v>76</v>
      </c>
    </row>
    <row r="6" spans="1:6" x14ac:dyDescent="0.25">
      <c r="A6" s="976" t="s">
        <v>440</v>
      </c>
      <c r="B6" s="525" t="s">
        <v>77</v>
      </c>
    </row>
    <row r="7" spans="1:6" x14ac:dyDescent="0.25">
      <c r="A7" s="976" t="s">
        <v>441</v>
      </c>
      <c r="B7" s="525" t="s">
        <v>78</v>
      </c>
    </row>
    <row r="8" spans="1:6" x14ac:dyDescent="0.25">
      <c r="A8" s="976" t="s">
        <v>442</v>
      </c>
      <c r="B8" s="523" t="s">
        <v>436</v>
      </c>
    </row>
    <row r="9" spans="1:6" x14ac:dyDescent="0.25">
      <c r="A9" s="976" t="s">
        <v>443</v>
      </c>
      <c r="B9" s="523" t="s">
        <v>421</v>
      </c>
    </row>
    <row r="10" spans="1:6" x14ac:dyDescent="0.25">
      <c r="A10" s="976" t="s">
        <v>444</v>
      </c>
      <c r="B10" s="523" t="s">
        <v>461</v>
      </c>
    </row>
    <row r="11" spans="1:6" x14ac:dyDescent="0.25">
      <c r="A11" s="977" t="s">
        <v>600</v>
      </c>
      <c r="B11" s="792" t="s">
        <v>1172</v>
      </c>
    </row>
    <row r="12" spans="1:6" x14ac:dyDescent="0.25">
      <c r="A12" s="977" t="s">
        <v>604</v>
      </c>
      <c r="B12" s="792" t="s">
        <v>610</v>
      </c>
    </row>
    <row r="13" spans="1:6" x14ac:dyDescent="0.25">
      <c r="A13" s="977" t="s">
        <v>601</v>
      </c>
      <c r="B13" s="792" t="s">
        <v>611</v>
      </c>
    </row>
    <row r="14" spans="1:6" x14ac:dyDescent="0.25">
      <c r="A14" s="977" t="s">
        <v>602</v>
      </c>
      <c r="B14" s="793" t="s">
        <v>573</v>
      </c>
    </row>
    <row r="15" spans="1:6" x14ac:dyDescent="0.25">
      <c r="A15" s="977" t="s">
        <v>603</v>
      </c>
      <c r="B15" s="793" t="s">
        <v>612</v>
      </c>
    </row>
    <row r="16" spans="1:6" x14ac:dyDescent="0.25">
      <c r="A16" s="977" t="s">
        <v>1168</v>
      </c>
      <c r="B16" s="792" t="s">
        <v>1169</v>
      </c>
      <c r="D16" s="93"/>
    </row>
    <row r="17" spans="1:4" x14ac:dyDescent="0.25">
      <c r="A17" s="977" t="s">
        <v>1170</v>
      </c>
      <c r="B17" s="793" t="s">
        <v>1171</v>
      </c>
      <c r="D17" s="93"/>
    </row>
    <row r="18" spans="1:4" x14ac:dyDescent="0.25">
      <c r="A18" s="977" t="s">
        <v>1173</v>
      </c>
      <c r="B18" s="793" t="s">
        <v>1174</v>
      </c>
      <c r="D18" s="93"/>
    </row>
    <row r="19" spans="1:4" x14ac:dyDescent="0.25">
      <c r="A19" s="977" t="s">
        <v>1175</v>
      </c>
      <c r="B19" s="792" t="s">
        <v>1176</v>
      </c>
      <c r="D19" s="93"/>
    </row>
    <row r="20" spans="1:4" ht="26.25" x14ac:dyDescent="0.4">
      <c r="A20" s="44" t="s">
        <v>251</v>
      </c>
      <c r="B20" s="45"/>
    </row>
    <row r="21" spans="1:4" ht="15.75" thickBot="1" x14ac:dyDescent="0.3">
      <c r="A21" s="6"/>
      <c r="B21" s="85"/>
    </row>
    <row r="22" spans="1:4" ht="18.75" thickBot="1" x14ac:dyDescent="0.3">
      <c r="A22" s="86" t="s">
        <v>175</v>
      </c>
      <c r="B22" s="89" t="s">
        <v>176</v>
      </c>
    </row>
    <row r="23" spans="1:4" x14ac:dyDescent="0.25">
      <c r="A23" s="199" t="s">
        <v>252</v>
      </c>
      <c r="B23" s="201" t="s">
        <v>295</v>
      </c>
    </row>
    <row r="24" spans="1:4" x14ac:dyDescent="0.25">
      <c r="A24" s="200" t="s">
        <v>253</v>
      </c>
      <c r="B24" s="202" t="s">
        <v>254</v>
      </c>
    </row>
    <row r="25" spans="1:4" x14ac:dyDescent="0.25">
      <c r="A25" s="200" t="s">
        <v>255</v>
      </c>
      <c r="B25" s="202" t="s">
        <v>256</v>
      </c>
    </row>
    <row r="26" spans="1:4" x14ac:dyDescent="0.25">
      <c r="A26" s="200" t="s">
        <v>257</v>
      </c>
      <c r="B26" s="202" t="s">
        <v>258</v>
      </c>
    </row>
    <row r="27" spans="1:4" x14ac:dyDescent="0.25">
      <c r="A27" s="200" t="s">
        <v>259</v>
      </c>
      <c r="B27" s="202" t="s">
        <v>260</v>
      </c>
    </row>
    <row r="28" spans="1:4" x14ac:dyDescent="0.25">
      <c r="A28" s="200" t="s">
        <v>261</v>
      </c>
      <c r="B28" s="202" t="s">
        <v>296</v>
      </c>
    </row>
    <row r="29" spans="1:4" x14ac:dyDescent="0.25">
      <c r="A29" s="200" t="s">
        <v>262</v>
      </c>
      <c r="B29" s="202" t="s">
        <v>297</v>
      </c>
    </row>
    <row r="30" spans="1:4" x14ac:dyDescent="0.25">
      <c r="A30" s="200" t="s">
        <v>263</v>
      </c>
      <c r="B30" s="202" t="s">
        <v>298</v>
      </c>
    </row>
    <row r="31" spans="1:4" x14ac:dyDescent="0.25">
      <c r="A31" s="200" t="s">
        <v>264</v>
      </c>
      <c r="B31" s="202" t="s">
        <v>299</v>
      </c>
    </row>
    <row r="32" spans="1:4" x14ac:dyDescent="0.25">
      <c r="A32" s="200" t="s">
        <v>265</v>
      </c>
      <c r="B32" s="202" t="s">
        <v>300</v>
      </c>
    </row>
    <row r="33" spans="1:2" x14ac:dyDescent="0.25">
      <c r="A33" s="200" t="s">
        <v>266</v>
      </c>
      <c r="B33" s="202" t="s">
        <v>301</v>
      </c>
    </row>
    <row r="34" spans="1:2" ht="29.25" x14ac:dyDescent="0.25">
      <c r="A34" s="200" t="s">
        <v>267</v>
      </c>
      <c r="B34" s="202" t="s">
        <v>302</v>
      </c>
    </row>
    <row r="35" spans="1:2" x14ac:dyDescent="0.25">
      <c r="A35" s="200" t="s">
        <v>268</v>
      </c>
      <c r="B35" s="202" t="s">
        <v>269</v>
      </c>
    </row>
    <row r="36" spans="1:2" x14ac:dyDescent="0.25">
      <c r="A36" s="200" t="s">
        <v>270</v>
      </c>
      <c r="B36" s="202" t="s">
        <v>271</v>
      </c>
    </row>
    <row r="37" spans="1:2" x14ac:dyDescent="0.25">
      <c r="A37" s="200" t="s">
        <v>273</v>
      </c>
      <c r="B37" s="202" t="s">
        <v>283</v>
      </c>
    </row>
    <row r="38" spans="1:2" x14ac:dyDescent="0.25">
      <c r="A38" s="200" t="s">
        <v>274</v>
      </c>
      <c r="B38" s="200" t="s">
        <v>284</v>
      </c>
    </row>
    <row r="39" spans="1:2" ht="29.25" x14ac:dyDescent="0.25">
      <c r="A39" s="961" t="s">
        <v>1237</v>
      </c>
      <c r="B39" s="202" t="s">
        <v>303</v>
      </c>
    </row>
    <row r="40" spans="1:2" x14ac:dyDescent="0.25">
      <c r="A40" s="200" t="s">
        <v>275</v>
      </c>
      <c r="B40" s="200" t="s">
        <v>285</v>
      </c>
    </row>
    <row r="41" spans="1:2" x14ac:dyDescent="0.25">
      <c r="A41" s="200" t="s">
        <v>276</v>
      </c>
      <c r="B41" s="200" t="s">
        <v>286</v>
      </c>
    </row>
    <row r="42" spans="1:2" x14ac:dyDescent="0.25">
      <c r="A42" s="200" t="s">
        <v>277</v>
      </c>
      <c r="B42" s="200" t="s">
        <v>287</v>
      </c>
    </row>
    <row r="43" spans="1:2" x14ac:dyDescent="0.25">
      <c r="A43" s="200" t="s">
        <v>278</v>
      </c>
      <c r="B43" s="200" t="s">
        <v>288</v>
      </c>
    </row>
    <row r="44" spans="1:2" x14ac:dyDescent="0.25">
      <c r="A44" s="200" t="s">
        <v>279</v>
      </c>
      <c r="B44" s="200" t="s">
        <v>291</v>
      </c>
    </row>
    <row r="45" spans="1:2" x14ac:dyDescent="0.25">
      <c r="A45" s="204" t="s">
        <v>293</v>
      </c>
      <c r="B45" s="203" t="s">
        <v>292</v>
      </c>
    </row>
    <row r="46" spans="1:2" x14ac:dyDescent="0.25">
      <c r="A46" s="200" t="s">
        <v>280</v>
      </c>
      <c r="B46" s="200" t="s">
        <v>289</v>
      </c>
    </row>
    <row r="47" spans="1:2" x14ac:dyDescent="0.25">
      <c r="A47" s="200" t="s">
        <v>281</v>
      </c>
      <c r="B47" s="200" t="s">
        <v>290</v>
      </c>
    </row>
    <row r="48" spans="1:2" x14ac:dyDescent="0.25">
      <c r="A48" s="205" t="s">
        <v>282</v>
      </c>
      <c r="B48" s="205" t="s">
        <v>294</v>
      </c>
    </row>
    <row r="49" spans="1:2" x14ac:dyDescent="0.25">
      <c r="A49" s="205" t="s">
        <v>304</v>
      </c>
      <c r="B49" s="205" t="s">
        <v>305</v>
      </c>
    </row>
    <row r="50" spans="1:2" x14ac:dyDescent="0.25">
      <c r="A50" s="205" t="s">
        <v>306</v>
      </c>
      <c r="B50" s="205" t="s">
        <v>307</v>
      </c>
    </row>
    <row r="57" spans="1:2" x14ac:dyDescent="0.25">
      <c r="A57" s="80" t="s">
        <v>79</v>
      </c>
    </row>
  </sheetData>
  <hyperlinks>
    <hyperlink ref="A57" location="Inhalt!A1" display="zum Inhalt" xr:uid="{00000000-0004-0000-0B00-000000000000}"/>
  </hyperlinks>
  <pageMargins left="0.7" right="0.7" top="0.78740157499999996" bottom="0.78740157499999996" header="0.3" footer="0.3"/>
  <pageSetup paperSize="9" scale="6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22"/>
  <sheetViews>
    <sheetView topLeftCell="A14" workbookViewId="0">
      <selection activeCell="A16" sqref="A16"/>
    </sheetView>
  </sheetViews>
  <sheetFormatPr baseColWidth="10" defaultRowHeight="15" x14ac:dyDescent="0.25"/>
  <cols>
    <col min="1" max="1" width="27.140625" customWidth="1"/>
    <col min="2" max="2" width="52" customWidth="1"/>
  </cols>
  <sheetData>
    <row r="1" spans="1:6" ht="26.25" x14ac:dyDescent="0.25">
      <c r="A1" s="1085" t="s">
        <v>462</v>
      </c>
      <c r="B1" s="1085"/>
      <c r="C1" s="1085"/>
      <c r="D1" s="1085"/>
      <c r="E1" s="1085"/>
      <c r="F1" s="1085"/>
    </row>
    <row r="2" spans="1:6" x14ac:dyDescent="0.25">
      <c r="A2" s="1086"/>
      <c r="B2" s="1086"/>
      <c r="C2" s="1086"/>
      <c r="D2" s="1086"/>
      <c r="E2" s="1086"/>
      <c r="F2" s="1086"/>
    </row>
    <row r="3" spans="1:6" ht="18.75" thickBot="1" x14ac:dyDescent="0.3">
      <c r="A3" s="41" t="s">
        <v>326</v>
      </c>
      <c r="C3" s="3"/>
      <c r="D3" s="3"/>
      <c r="E3" s="3"/>
      <c r="F3" s="3"/>
    </row>
    <row r="4" spans="1:6" ht="15.75" thickBot="1" x14ac:dyDescent="0.3">
      <c r="A4" s="212" t="s">
        <v>325</v>
      </c>
      <c r="B4" s="212" t="s">
        <v>176</v>
      </c>
      <c r="C4" s="3"/>
      <c r="D4" s="3"/>
      <c r="E4" s="3"/>
      <c r="F4" s="3"/>
    </row>
    <row r="5" spans="1:6" x14ac:dyDescent="0.25">
      <c r="A5" s="209" t="s">
        <v>309</v>
      </c>
      <c r="B5" s="206" t="s">
        <v>310</v>
      </c>
    </row>
    <row r="6" spans="1:6" x14ac:dyDescent="0.25">
      <c r="A6" s="208" t="s">
        <v>311</v>
      </c>
      <c r="B6" s="207" t="s">
        <v>312</v>
      </c>
    </row>
    <row r="7" spans="1:6" x14ac:dyDescent="0.25">
      <c r="A7" s="208" t="s">
        <v>313</v>
      </c>
      <c r="B7" s="207" t="s">
        <v>314</v>
      </c>
    </row>
    <row r="8" spans="1:6" x14ac:dyDescent="0.25">
      <c r="A8" s="208" t="s">
        <v>315</v>
      </c>
      <c r="B8" s="210" t="s">
        <v>316</v>
      </c>
    </row>
    <row r="9" spans="1:6" x14ac:dyDescent="0.25">
      <c r="A9" s="211" t="s">
        <v>317</v>
      </c>
      <c r="B9" s="210" t="s">
        <v>318</v>
      </c>
    </row>
    <row r="10" spans="1:6" x14ac:dyDescent="0.25">
      <c r="A10" s="211" t="s">
        <v>319</v>
      </c>
      <c r="B10" s="210" t="s">
        <v>320</v>
      </c>
    </row>
    <row r="11" spans="1:6" x14ac:dyDescent="0.25">
      <c r="A11" s="211" t="s">
        <v>321</v>
      </c>
      <c r="B11" s="210" t="s">
        <v>322</v>
      </c>
      <c r="C11" s="6"/>
      <c r="D11" s="6"/>
      <c r="E11" s="6"/>
      <c r="F11" s="6"/>
    </row>
    <row r="12" spans="1:6" x14ac:dyDescent="0.25">
      <c r="A12" s="211" t="s">
        <v>323</v>
      </c>
      <c r="B12" s="210" t="s">
        <v>324</v>
      </c>
    </row>
    <row r="14" spans="1:6" ht="61.5" customHeight="1" x14ac:dyDescent="0.25">
      <c r="A14" s="1068" t="s">
        <v>336</v>
      </c>
      <c r="B14" s="1068"/>
    </row>
    <row r="16" spans="1:6" x14ac:dyDescent="0.25">
      <c r="A16" s="213" t="s">
        <v>327</v>
      </c>
    </row>
    <row r="22" ht="64.5" customHeight="1" x14ac:dyDescent="0.25"/>
  </sheetData>
  <mergeCells count="7">
    <mergeCell ref="A14:B14"/>
    <mergeCell ref="A1:B1"/>
    <mergeCell ref="C1:D1"/>
    <mergeCell ref="E1:F1"/>
    <mergeCell ref="A2:B2"/>
    <mergeCell ref="C2:D2"/>
    <mergeCell ref="E2:F2"/>
  </mergeCells>
  <hyperlinks>
    <hyperlink ref="A16" location="Inhalt!A1" display="Inhalt!A1" xr:uid="{00000000-0004-0000-0C00-000000000000}"/>
  </hyperlinks>
  <pageMargins left="0.7" right="0.7" top="0.78740157499999996" bottom="0.78740157499999996" header="0.3" footer="0.3"/>
  <pageSetup paperSize="9" scale="7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4"/>
  <sheetViews>
    <sheetView workbookViewId="0">
      <selection activeCell="F15" sqref="F15"/>
    </sheetView>
  </sheetViews>
  <sheetFormatPr baseColWidth="10" defaultColWidth="11.42578125" defaultRowHeight="14.25" x14ac:dyDescent="0.2"/>
  <cols>
    <col min="1" max="1" width="15.42578125" style="6" customWidth="1"/>
    <col min="2" max="2" width="55.85546875" style="6" customWidth="1"/>
    <col min="3" max="16384" width="11.42578125" style="6"/>
  </cols>
  <sheetData>
    <row r="1" spans="1:4" ht="26.25" x14ac:dyDescent="0.2">
      <c r="A1" s="1085" t="s">
        <v>187</v>
      </c>
      <c r="B1" s="1085"/>
    </row>
    <row r="2" spans="1:4" ht="15" thickBot="1" x14ac:dyDescent="0.25">
      <c r="A2" s="1087"/>
      <c r="B2" s="1087"/>
    </row>
    <row r="3" spans="1:4" ht="18.75" thickBot="1" x14ac:dyDescent="0.3">
      <c r="A3" s="86" t="s">
        <v>188</v>
      </c>
      <c r="B3" s="89" t="s">
        <v>189</v>
      </c>
    </row>
    <row r="4" spans="1:4" x14ac:dyDescent="0.2">
      <c r="A4" s="194">
        <v>-9</v>
      </c>
      <c r="B4" s="769" t="s">
        <v>620</v>
      </c>
    </row>
    <row r="5" spans="1:4" x14ac:dyDescent="0.2">
      <c r="A5" s="195">
        <v>-8</v>
      </c>
      <c r="B5" s="770" t="s">
        <v>621</v>
      </c>
    </row>
    <row r="6" spans="1:4" x14ac:dyDescent="0.2">
      <c r="A6" s="195">
        <v>-7</v>
      </c>
      <c r="B6" s="770" t="s">
        <v>622</v>
      </c>
    </row>
    <row r="7" spans="1:4" x14ac:dyDescent="0.2">
      <c r="A7" s="195">
        <v>-6</v>
      </c>
      <c r="B7" s="770" t="s">
        <v>623</v>
      </c>
    </row>
    <row r="8" spans="1:4" x14ac:dyDescent="0.2">
      <c r="A8" s="233">
        <v>-4</v>
      </c>
      <c r="B8" s="285" t="s">
        <v>342</v>
      </c>
    </row>
    <row r="9" spans="1:4" x14ac:dyDescent="0.2">
      <c r="A9" s="196">
        <v>-3</v>
      </c>
      <c r="B9" s="771" t="s">
        <v>1238</v>
      </c>
      <c r="D9" s="669"/>
    </row>
    <row r="10" spans="1:4" x14ac:dyDescent="0.2">
      <c r="A10" s="195">
        <v>-2</v>
      </c>
      <c r="B10" s="770" t="s">
        <v>624</v>
      </c>
    </row>
    <row r="11" spans="1:4" x14ac:dyDescent="0.2">
      <c r="A11" s="195">
        <v>-1</v>
      </c>
      <c r="B11" s="195" t="s">
        <v>190</v>
      </c>
    </row>
    <row r="14" spans="1:4" ht="15" x14ac:dyDescent="0.2">
      <c r="A14" s="80" t="s">
        <v>79</v>
      </c>
    </row>
  </sheetData>
  <mergeCells count="2">
    <mergeCell ref="A2:B2"/>
    <mergeCell ref="A1:B1"/>
  </mergeCells>
  <hyperlinks>
    <hyperlink ref="A14" location="Inhalt!A1" display="zum Inhalt" xr:uid="{00000000-0004-0000-0D00-000000000000}"/>
  </hyperlinks>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15"/>
  <sheetViews>
    <sheetView workbookViewId="0">
      <selection activeCell="A15" sqref="A15"/>
    </sheetView>
  </sheetViews>
  <sheetFormatPr baseColWidth="10" defaultRowHeight="15" x14ac:dyDescent="0.25"/>
  <cols>
    <col min="1" max="1" width="83.85546875" customWidth="1"/>
  </cols>
  <sheetData>
    <row r="1" spans="1:1" ht="26.25" x14ac:dyDescent="0.4">
      <c r="A1" s="529" t="s">
        <v>446</v>
      </c>
    </row>
    <row r="2" spans="1:1" ht="18" x14ac:dyDescent="0.25">
      <c r="A2" s="530" t="s">
        <v>447</v>
      </c>
    </row>
    <row r="3" spans="1:1" x14ac:dyDescent="0.25">
      <c r="A3" s="531" t="s">
        <v>452</v>
      </c>
    </row>
    <row r="6" spans="1:1" ht="173.25" customHeight="1" x14ac:dyDescent="0.25">
      <c r="A6" s="526" t="s">
        <v>453</v>
      </c>
    </row>
    <row r="8" spans="1:1" x14ac:dyDescent="0.25">
      <c r="A8" s="528" t="s">
        <v>451</v>
      </c>
    </row>
    <row r="9" spans="1:1" x14ac:dyDescent="0.25">
      <c r="A9" s="528"/>
    </row>
    <row r="10" spans="1:1" x14ac:dyDescent="0.25">
      <c r="A10" s="527" t="s">
        <v>448</v>
      </c>
    </row>
    <row r="11" spans="1:1" x14ac:dyDescent="0.25">
      <c r="A11" s="527"/>
    </row>
    <row r="12" spans="1:1" x14ac:dyDescent="0.25">
      <c r="A12" s="527" t="s">
        <v>449</v>
      </c>
    </row>
    <row r="13" spans="1:1" x14ac:dyDescent="0.25">
      <c r="A13" s="527" t="s">
        <v>450</v>
      </c>
    </row>
    <row r="15" spans="1:1" x14ac:dyDescent="0.25">
      <c r="A15" s="5" t="s">
        <v>79</v>
      </c>
    </row>
  </sheetData>
  <hyperlinks>
    <hyperlink ref="A15" location="Inhalt!A1" display="zum Inhalt" xr:uid="{161B8655-0DCD-4F66-AB24-BE6B13DA0EF2}"/>
  </hyperlinks>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09148-5E1A-42A1-9823-865B8E1525B4}">
  <dimension ref="A1:A65"/>
  <sheetViews>
    <sheetView topLeftCell="A40" workbookViewId="0">
      <selection activeCell="A66" sqref="A66"/>
    </sheetView>
  </sheetViews>
  <sheetFormatPr baseColWidth="10" defaultRowHeight="15" x14ac:dyDescent="0.25"/>
  <cols>
    <col min="1" max="1" width="187.140625" customWidth="1"/>
  </cols>
  <sheetData>
    <row r="1" spans="1:1" ht="26.25" x14ac:dyDescent="0.4">
      <c r="A1" s="44" t="s">
        <v>617</v>
      </c>
    </row>
    <row r="2" spans="1:1" x14ac:dyDescent="0.25">
      <c r="A2" s="772" t="s">
        <v>629</v>
      </c>
    </row>
    <row r="3" spans="1:1" ht="18.75" x14ac:dyDescent="0.3">
      <c r="A3" s="766">
        <v>2023</v>
      </c>
    </row>
    <row r="4" spans="1:1" ht="30" x14ac:dyDescent="0.25">
      <c r="A4" s="45" t="s">
        <v>630</v>
      </c>
    </row>
    <row r="5" spans="1:1" x14ac:dyDescent="0.25">
      <c r="A5" t="s">
        <v>626</v>
      </c>
    </row>
    <row r="6" spans="1:1" x14ac:dyDescent="0.25">
      <c r="A6" s="1" t="s">
        <v>614</v>
      </c>
    </row>
    <row r="7" spans="1:1" ht="120" x14ac:dyDescent="0.25">
      <c r="A7" s="45" t="s">
        <v>635</v>
      </c>
    </row>
    <row r="8" spans="1:1" x14ac:dyDescent="0.25">
      <c r="A8" s="45"/>
    </row>
    <row r="9" spans="1:1" x14ac:dyDescent="0.25">
      <c r="A9" s="1" t="s">
        <v>615</v>
      </c>
    </row>
    <row r="10" spans="1:1" x14ac:dyDescent="0.25">
      <c r="A10" s="31" t="s">
        <v>1124</v>
      </c>
    </row>
    <row r="11" spans="1:1" x14ac:dyDescent="0.25">
      <c r="A11" s="31" t="s">
        <v>1125</v>
      </c>
    </row>
    <row r="12" spans="1:1" x14ac:dyDescent="0.25">
      <c r="A12" s="31" t="s">
        <v>1126</v>
      </c>
    </row>
    <row r="13" spans="1:1" x14ac:dyDescent="0.25">
      <c r="A13" s="31" t="s">
        <v>1127</v>
      </c>
    </row>
    <row r="14" spans="1:1" x14ac:dyDescent="0.25">
      <c r="A14" s="31" t="s">
        <v>1128</v>
      </c>
    </row>
    <row r="15" spans="1:1" x14ac:dyDescent="0.25">
      <c r="A15" s="31"/>
    </row>
    <row r="16" spans="1:1" x14ac:dyDescent="0.25">
      <c r="A16" s="31" t="s">
        <v>1129</v>
      </c>
    </row>
    <row r="17" spans="1:1" x14ac:dyDescent="0.25">
      <c r="A17" s="31" t="s">
        <v>1130</v>
      </c>
    </row>
    <row r="18" spans="1:1" x14ac:dyDescent="0.25">
      <c r="A18" s="31" t="s">
        <v>1131</v>
      </c>
    </row>
    <row r="19" spans="1:1" x14ac:dyDescent="0.25">
      <c r="A19" s="31" t="s">
        <v>1132</v>
      </c>
    </row>
    <row r="20" spans="1:1" x14ac:dyDescent="0.25">
      <c r="A20" s="31" t="s">
        <v>1133</v>
      </c>
    </row>
    <row r="21" spans="1:1" x14ac:dyDescent="0.25">
      <c r="A21" s="31" t="s">
        <v>1134</v>
      </c>
    </row>
    <row r="22" spans="1:1" x14ac:dyDescent="0.25">
      <c r="A22" s="31" t="s">
        <v>1135</v>
      </c>
    </row>
    <row r="23" spans="1:1" x14ac:dyDescent="0.25">
      <c r="A23" s="31" t="s">
        <v>1136</v>
      </c>
    </row>
    <row r="24" spans="1:1" x14ac:dyDescent="0.25">
      <c r="A24" s="31" t="s">
        <v>1137</v>
      </c>
    </row>
    <row r="25" spans="1:1" x14ac:dyDescent="0.25">
      <c r="A25" s="31" t="s">
        <v>1138</v>
      </c>
    </row>
    <row r="26" spans="1:1" x14ac:dyDescent="0.25">
      <c r="A26" s="31" t="s">
        <v>1128</v>
      </c>
    </row>
    <row r="27" spans="1:1" x14ac:dyDescent="0.25">
      <c r="A27" s="31"/>
    </row>
    <row r="28" spans="1:1" x14ac:dyDescent="0.25">
      <c r="A28" s="31" t="s">
        <v>1139</v>
      </c>
    </row>
    <row r="29" spans="1:1" x14ac:dyDescent="0.25">
      <c r="A29" s="31" t="s">
        <v>1140</v>
      </c>
    </row>
    <row r="30" spans="1:1" x14ac:dyDescent="0.25">
      <c r="A30" s="31" t="s">
        <v>1141</v>
      </c>
    </row>
    <row r="31" spans="1:1" x14ac:dyDescent="0.25">
      <c r="A31" s="31" t="s">
        <v>1142</v>
      </c>
    </row>
    <row r="32" spans="1:1" x14ac:dyDescent="0.25">
      <c r="A32" s="31" t="s">
        <v>1143</v>
      </c>
    </row>
    <row r="33" spans="1:1" x14ac:dyDescent="0.25">
      <c r="A33" s="31" t="s">
        <v>1144</v>
      </c>
    </row>
    <row r="34" spans="1:1" x14ac:dyDescent="0.25">
      <c r="A34" s="31" t="s">
        <v>1145</v>
      </c>
    </row>
    <row r="35" spans="1:1" x14ac:dyDescent="0.25">
      <c r="A35" s="31" t="s">
        <v>1146</v>
      </c>
    </row>
    <row r="36" spans="1:1" x14ac:dyDescent="0.25">
      <c r="A36" s="31" t="s">
        <v>1147</v>
      </c>
    </row>
    <row r="37" spans="1:1" x14ac:dyDescent="0.25">
      <c r="A37" s="31" t="s">
        <v>1148</v>
      </c>
    </row>
    <row r="38" spans="1:1" x14ac:dyDescent="0.25">
      <c r="A38" s="31" t="s">
        <v>1128</v>
      </c>
    </row>
    <row r="39" spans="1:1" x14ac:dyDescent="0.25">
      <c r="A39" s="31"/>
    </row>
    <row r="40" spans="1:1" ht="24" customHeight="1" x14ac:dyDescent="0.25">
      <c r="A40" s="1" t="s">
        <v>616</v>
      </c>
    </row>
    <row r="41" spans="1:1" ht="240" x14ac:dyDescent="0.25">
      <c r="A41" s="45" t="s">
        <v>627</v>
      </c>
    </row>
    <row r="43" spans="1:1" ht="18.75" x14ac:dyDescent="0.3">
      <c r="A43" s="766">
        <v>2022</v>
      </c>
    </row>
    <row r="44" spans="1:1" ht="30" x14ac:dyDescent="0.25">
      <c r="A44" s="45" t="s">
        <v>1150</v>
      </c>
    </row>
    <row r="45" spans="1:1" x14ac:dyDescent="0.25">
      <c r="A45" t="s">
        <v>626</v>
      </c>
    </row>
    <row r="46" spans="1:1" x14ac:dyDescent="0.25">
      <c r="A46" s="1" t="s">
        <v>614</v>
      </c>
    </row>
    <row r="47" spans="1:1" ht="30" x14ac:dyDescent="0.25">
      <c r="A47" s="45" t="s">
        <v>625</v>
      </c>
    </row>
    <row r="48" spans="1:1" x14ac:dyDescent="0.25">
      <c r="A48" s="45"/>
    </row>
    <row r="49" spans="1:1" x14ac:dyDescent="0.25">
      <c r="A49" s="1" t="s">
        <v>615</v>
      </c>
    </row>
    <row r="50" spans="1:1" x14ac:dyDescent="0.25">
      <c r="A50" s="31" t="s">
        <v>1151</v>
      </c>
    </row>
    <row r="51" spans="1:1" x14ac:dyDescent="0.25">
      <c r="A51" s="31" t="s">
        <v>1152</v>
      </c>
    </row>
    <row r="52" spans="1:1" x14ac:dyDescent="0.25">
      <c r="A52" s="31" t="s">
        <v>1153</v>
      </c>
    </row>
    <row r="53" spans="1:1" x14ac:dyDescent="0.25">
      <c r="A53" s="31" t="s">
        <v>1154</v>
      </c>
    </row>
    <row r="54" spans="1:1" x14ac:dyDescent="0.25">
      <c r="A54" s="31" t="s">
        <v>1155</v>
      </c>
    </row>
    <row r="55" spans="1:1" x14ac:dyDescent="0.25">
      <c r="A55" s="31" t="s">
        <v>1156</v>
      </c>
    </row>
    <row r="56" spans="1:1" x14ac:dyDescent="0.25">
      <c r="A56" s="31" t="s">
        <v>1128</v>
      </c>
    </row>
    <row r="57" spans="1:1" x14ac:dyDescent="0.25">
      <c r="A57" s="31" t="s">
        <v>1157</v>
      </c>
    </row>
    <row r="58" spans="1:1" x14ac:dyDescent="0.25">
      <c r="A58" s="31" t="s">
        <v>1149</v>
      </c>
    </row>
    <row r="59" spans="1:1" x14ac:dyDescent="0.25">
      <c r="A59" s="31" t="s">
        <v>1157</v>
      </c>
    </row>
    <row r="61" spans="1:1" x14ac:dyDescent="0.25">
      <c r="A61" s="1" t="s">
        <v>616</v>
      </c>
    </row>
    <row r="62" spans="1:1" ht="45" x14ac:dyDescent="0.25">
      <c r="A62" s="45" t="s">
        <v>628</v>
      </c>
    </row>
    <row r="65" spans="1:1" x14ac:dyDescent="0.25">
      <c r="A65" s="5" t="s">
        <v>79</v>
      </c>
    </row>
  </sheetData>
  <hyperlinks>
    <hyperlink ref="A65" location="Inhalt!A1" display="zum Inhalt" xr:uid="{2EDDD2AD-EF92-4EEF-8517-0C9F99DA579A}"/>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vt:i4>
      </vt:variant>
    </vt:vector>
  </HeadingPairs>
  <TitlesOfParts>
    <vt:vector size="18" baseType="lpstr">
      <vt:lpstr>Inhalt</vt:lpstr>
      <vt:lpstr>Themenschwerpunkte 1</vt:lpstr>
      <vt:lpstr> Neuerungen 2</vt:lpstr>
      <vt:lpstr>Stichproben 3</vt:lpstr>
      <vt:lpstr>Rücklauf 4</vt:lpstr>
      <vt:lpstr>Gewichtung Betriebe 5</vt:lpstr>
      <vt:lpstr>Gewichtung Beschäftigte 6</vt:lpstr>
      <vt:lpstr>Fälle Paneldatensatz 7</vt:lpstr>
      <vt:lpstr>Panelfragen 8</vt:lpstr>
      <vt:lpstr>Orgavariablen 9</vt:lpstr>
      <vt:lpstr>Branche 10</vt:lpstr>
      <vt:lpstr>Generierung 11</vt:lpstr>
      <vt:lpstr>Kürzel 12</vt:lpstr>
      <vt:lpstr>Strukturvariablen 13</vt:lpstr>
      <vt:lpstr>Fehlende Werte 14</vt:lpstr>
      <vt:lpstr>Filterführung 15</vt:lpstr>
      <vt:lpstr>Hinweis einzelne Variablen 16</vt:lpstr>
      <vt:lpstr>'Rücklauf 4'!Drucktitel</vt:lpstr>
    </vt:vector>
  </TitlesOfParts>
  <Company>BiBB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hohn christine</dc:creator>
  <cp:lastModifiedBy>Hohn, Christine</cp:lastModifiedBy>
  <cp:lastPrinted>2019-11-04T08:20:25Z</cp:lastPrinted>
  <dcterms:created xsi:type="dcterms:W3CDTF">2016-05-23T09:52:05Z</dcterms:created>
  <dcterms:modified xsi:type="dcterms:W3CDTF">2026-09-23T11:51:19Z</dcterms:modified>
</cp:coreProperties>
</file>